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Formularios\SNLD\"/>
    </mc:Choice>
  </mc:AlternateContent>
  <xr:revisionPtr revIDLastSave="0" documentId="8_{B67B398F-CB46-4C66-9561-382747A15ED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AGA-FOR-01 Financiero" sheetId="2" state="hidden" r:id="rId1"/>
    <sheet name=" SNLD-02 Estrategico Deportivo" sheetId="1" r:id="rId2"/>
    <sheet name="Hoja2" sheetId="5" state="hidden" r:id="rId3"/>
    <sheet name="Hoja1" sheetId="4" state="hidden" r:id="rId4"/>
  </sheets>
  <definedNames>
    <definedName name="_xlnm.Print_Area" localSheetId="1">' SNLD-02 Estrategico Deportivo'!$A$1:$K$63</definedName>
    <definedName name="_xlnm.Print_Area" localSheetId="0">'AGA-FOR-01 Financiero'!$A$1:$K$91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3" i="4"/>
  <c r="I62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B45" i="2"/>
  <c r="H40" i="2"/>
  <c r="G39" i="2"/>
  <c r="H39" i="2" s="1"/>
  <c r="F39" i="2"/>
  <c r="G38" i="2"/>
  <c r="H38" i="2" s="1"/>
  <c r="F38" i="2"/>
  <c r="G37" i="2"/>
  <c r="H37" i="2" s="1"/>
  <c r="F37" i="2"/>
  <c r="G36" i="2"/>
  <c r="H36" i="2" s="1"/>
  <c r="F36" i="2"/>
  <c r="G35" i="2"/>
  <c r="H35" i="2" s="1"/>
  <c r="F35" i="2"/>
  <c r="G34" i="2"/>
  <c r="H34" i="2" s="1"/>
  <c r="F34" i="2"/>
  <c r="G33" i="2"/>
  <c r="F33" i="2"/>
  <c r="G41" i="2" l="1"/>
  <c r="H55" i="2"/>
  <c r="H63" i="2" s="1"/>
  <c r="H65" i="2" s="1"/>
  <c r="G55" i="2"/>
  <c r="H33" i="2"/>
  <c r="H41" i="2" s="1"/>
  <c r="H64" i="2" l="1"/>
</calcChain>
</file>

<file path=xl/sharedStrings.xml><?xml version="1.0" encoding="utf-8"?>
<sst xmlns="http://schemas.openxmlformats.org/spreadsheetml/2006/main" count="208" uniqueCount="140">
  <si>
    <t xml:space="preserve">FORMULARIO </t>
  </si>
  <si>
    <t>NOMBRE DE LA COMPETENCIA:</t>
  </si>
  <si>
    <t>Federación/Asociación Deportiva Nacional:</t>
  </si>
  <si>
    <t>Lugar del Evento</t>
  </si>
  <si>
    <t>Fechas del evento</t>
  </si>
  <si>
    <t>Listado de delegación:</t>
  </si>
  <si>
    <t>Participantes</t>
  </si>
  <si>
    <t>Fecha de Nacimiento</t>
  </si>
  <si>
    <t>Pasaporte No.</t>
  </si>
  <si>
    <t>Vence</t>
  </si>
  <si>
    <t>Visa Americana</t>
  </si>
  <si>
    <t>Objetivos de la Competencia y/o Campamento:</t>
  </si>
  <si>
    <t>Impacto de la Participación de los Atletas:</t>
  </si>
  <si>
    <t>Presupuesto Solicitado:</t>
  </si>
  <si>
    <t>Total días</t>
  </si>
  <si>
    <t>RECOMENDACIONES</t>
  </si>
  <si>
    <t>Nombre:</t>
  </si>
  <si>
    <t>Puesto:</t>
  </si>
  <si>
    <t>Fecha:</t>
  </si>
  <si>
    <t>Firma</t>
  </si>
  <si>
    <t>Pronóstico</t>
  </si>
  <si>
    <t>Ranking FI</t>
  </si>
  <si>
    <t>Ubicación Retención de Talento</t>
  </si>
  <si>
    <t>Unitario en Q</t>
  </si>
  <si>
    <t>Unitario en US$</t>
  </si>
  <si>
    <t>Total en US$</t>
  </si>
  <si>
    <t>Total en Q</t>
  </si>
  <si>
    <t>Descripción</t>
  </si>
  <si>
    <t>Código:  SNLD-FOR-02</t>
  </si>
  <si>
    <t>Países participantes:</t>
  </si>
  <si>
    <t>Federación Q1x 1 US$=</t>
  </si>
  <si>
    <t>Unid.</t>
  </si>
  <si>
    <t>Solicitud de Itinerario delegación:</t>
  </si>
  <si>
    <t>Tipo de cambio al           US$=</t>
  </si>
  <si>
    <t>Nota: La variación en el monto solicitado y lo sugerido es por:</t>
  </si>
  <si>
    <t>Tipo de Evento</t>
  </si>
  <si>
    <t>Campamento</t>
  </si>
  <si>
    <t>Otros No Vinculados al Evento Fundamental</t>
  </si>
  <si>
    <t>Permanente</t>
  </si>
  <si>
    <t>Preparatorio</t>
  </si>
  <si>
    <t>Microestructura</t>
  </si>
  <si>
    <t>Aproximación</t>
  </si>
  <si>
    <t>Aclimatación</t>
  </si>
  <si>
    <t>Precompetitivo</t>
  </si>
  <si>
    <t>Fecha de Inicio del Proceso de Preparación</t>
  </si>
  <si>
    <t>Competencia</t>
  </si>
  <si>
    <t>Criterios</t>
  </si>
  <si>
    <t>Observaciones</t>
  </si>
  <si>
    <t>¿Los atletas han cumplido con un proceso de entrenamiento previo, de acuerdo a la planificación?</t>
  </si>
  <si>
    <t>Etapa de la Preparación a la Fecha del Evento</t>
  </si>
  <si>
    <t>¿Los atletas han llevado un programa de acondicionamiento físico durante el actual proceso de entrenamiento?</t>
  </si>
  <si>
    <t>¿Los pronósticos establecidos son acordes al nivel y alcance competitivo de los atletas?</t>
  </si>
  <si>
    <t xml:space="preserve">Salida </t>
  </si>
  <si>
    <t>Retorno</t>
  </si>
  <si>
    <t>Ruta</t>
  </si>
  <si>
    <t>SI</t>
  </si>
  <si>
    <t>NO</t>
  </si>
  <si>
    <t>Monto</t>
  </si>
  <si>
    <t>¿Se requiere trasladar fondos a la Federación y Asociación Deportiva Nacional o Entidad del Deporte Adaptado?</t>
  </si>
  <si>
    <t>Q.</t>
  </si>
  <si>
    <t>¿Se requierede asignar seguro de viajero por parte del COG?</t>
  </si>
  <si>
    <t>¿Se requierede asignar  Gastos de Bolsillo  por parte del COG?</t>
  </si>
  <si>
    <t>Cotizacion Electronica Guatecompras</t>
  </si>
  <si>
    <t>Baja Cuantía</t>
  </si>
  <si>
    <t>¿Se adjunta dictamen de compras si requiere proceso de guatecompras?</t>
  </si>
  <si>
    <t>¿Se adjunta cotización de precio de boletos aéreos de COG?</t>
  </si>
  <si>
    <t>¿Se requiere de compra de boletos aéreos por parte de  COG?</t>
  </si>
  <si>
    <t>¿Se requierede asignar Viáticos  por parte del COG?</t>
  </si>
  <si>
    <t>Presupuesto Sugerido:</t>
  </si>
  <si>
    <t>¿Gasto generado en el SIPA para traslado de fondos?</t>
  </si>
  <si>
    <t>No</t>
  </si>
  <si>
    <t>Número</t>
  </si>
  <si>
    <t>¿Gasto generado en el SIPA para compra de boletos aéreos?</t>
  </si>
  <si>
    <t>Técnico de Administrativo</t>
  </si>
  <si>
    <t>Ejecución del presupuesto Programa Campamentos y Competencias</t>
  </si>
  <si>
    <t xml:space="preserve">Presupuesto aprobado </t>
  </si>
  <si>
    <t xml:space="preserve">Presupuesto disponible </t>
  </si>
  <si>
    <t>Presupuesto para este evento</t>
  </si>
  <si>
    <t xml:space="preserve">Presupuesto restante </t>
  </si>
  <si>
    <t xml:space="preserve">Porcentaje ejecutado </t>
  </si>
  <si>
    <t xml:space="preserve">Se encuentra dentro del plan de trabajo                                                                                                          </t>
  </si>
  <si>
    <t>¿Los atletas han realizado pruebas funcionales que demuestren la evolución del proceso de entrenamiento?</t>
  </si>
  <si>
    <t>Selectivo o Topes Internos</t>
  </si>
  <si>
    <t>Clasificatoria</t>
  </si>
  <si>
    <t>Modelaje Competitivo</t>
  </si>
  <si>
    <t>Fundamental</t>
  </si>
  <si>
    <t>Función/ Prueba</t>
  </si>
  <si>
    <t>¿Gasto generado en el SIPA para asignar Viáticos por parte del COG?</t>
  </si>
  <si>
    <t>¿Gasto generado en el SIPA para asignar Gastos de Bolsillo por parte del COG?</t>
  </si>
  <si>
    <t>¿Los atletas han realizado test que demuestren la evolución en el proceso de entrenamiento?</t>
  </si>
  <si>
    <t>DICTAMEN FINANCIERO DE SOLICITUD DE APOYO ECONOMICO PARA CAMPAMENTOS Y COMPETENCIAS</t>
  </si>
  <si>
    <t>¿Los atletas se encuentran en proceso de readaptación a las cargas de entrenamiento después una lesión?</t>
  </si>
  <si>
    <t>Del proceso: Programas Técnicos</t>
  </si>
  <si>
    <t>Página __ de __</t>
  </si>
  <si>
    <t>Código:  AGA-FOR-01</t>
  </si>
  <si>
    <t>Versión: 1</t>
  </si>
  <si>
    <t>Del proceso: Apoyo Financiero a FADN</t>
  </si>
  <si>
    <t xml:space="preserve">Trap </t>
  </si>
  <si>
    <t>Jean Pierre Brol Cardenas</t>
  </si>
  <si>
    <t>Ana Waleska Soto Abril</t>
  </si>
  <si>
    <t>Adriana Ruano Oliva</t>
  </si>
  <si>
    <t>Fernando Enrique Brol Cárdenas</t>
  </si>
  <si>
    <t>Rodrigo Severino Zachrisson Joglar</t>
  </si>
  <si>
    <t xml:space="preserve">Skeet </t>
  </si>
  <si>
    <t>Santiago Romero Juárez</t>
  </si>
  <si>
    <t>Sebastian Bermúdez Labbé</t>
  </si>
  <si>
    <t>Emily Padilla Coronado</t>
  </si>
  <si>
    <t>Elizabeth Noemí Ramírez Aguilar</t>
  </si>
  <si>
    <t>Heberth Danilo Brol Cárdenas</t>
  </si>
  <si>
    <t>StefanieTanya Goetzke Dávila</t>
  </si>
  <si>
    <t>No.</t>
  </si>
  <si>
    <t>I CAT</t>
  </si>
  <si>
    <t>II CAT</t>
  </si>
  <si>
    <t>Carlos Padilla</t>
  </si>
  <si>
    <t>Juan Ramón Schaeffer</t>
  </si>
  <si>
    <t>Diego Bermúdez</t>
  </si>
  <si>
    <t>III CAT</t>
  </si>
  <si>
    <t>IV CAT</t>
  </si>
  <si>
    <t>Fernando Hernández</t>
  </si>
  <si>
    <t>Dany Brol</t>
  </si>
  <si>
    <t>Daniel Pira</t>
  </si>
  <si>
    <t>NC</t>
  </si>
  <si>
    <t>N/C</t>
  </si>
  <si>
    <t>Ranking Panam.</t>
  </si>
  <si>
    <t>Página _1_ de _2_</t>
  </si>
  <si>
    <t>Hebert Danilo Brol Cárdenas</t>
  </si>
  <si>
    <t>Rodrigo Severino Zachirisson Joglar</t>
  </si>
  <si>
    <t>Pedro Martín Fariza</t>
  </si>
  <si>
    <t>James Todd Graves</t>
  </si>
  <si>
    <t>Entrenador Trap</t>
  </si>
  <si>
    <t>Entrenador Skeet</t>
  </si>
  <si>
    <t>CONCLUSIONES:</t>
  </si>
  <si>
    <t>Observación</t>
  </si>
  <si>
    <t>Ana Waleska Soto Abirl</t>
  </si>
  <si>
    <t>Clasificada a JJOO</t>
  </si>
  <si>
    <t>Trap</t>
  </si>
  <si>
    <t>Skeet</t>
  </si>
  <si>
    <t>Resultado</t>
  </si>
  <si>
    <t>Top 6</t>
  </si>
  <si>
    <t>DICTAMEN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</si>
</sst>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"/>
    <numFmt numFmtId="165" formatCode="[$Q-100A]#,##0.00_);\([$Q-100A]#,##0.00\)"/>
    <numFmt numFmtId="166" formatCode="[$-F800]dddd\,\ mmmm\ dd\,\ yyyy"/>
    <numFmt numFmtId="167" formatCode="&quot;#&quot;\ General"/>
    <numFmt numFmtId="168" formatCode="&quot;Q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gency FB"/>
      <family val="2"/>
    </font>
    <font>
      <sz val="8"/>
      <name val="Arial"/>
      <family val="2"/>
    </font>
    <font>
      <b/>
      <sz val="12"/>
      <name val="Cambria"/>
      <family val="1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9"/>
      <color indexed="8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indexed="8"/>
      <name val="Arial Narrow"/>
      <family val="2"/>
    </font>
    <font>
      <u/>
      <sz val="10"/>
      <color indexed="8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u/>
      <sz val="9"/>
      <color theme="0"/>
      <name val="Arial Narrow"/>
      <family val="2"/>
    </font>
    <font>
      <b/>
      <u/>
      <sz val="8"/>
      <color theme="0"/>
      <name val="Arial Narrow"/>
      <family val="2"/>
    </font>
    <font>
      <sz val="10"/>
      <color theme="0"/>
      <name val="Arial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8" fillId="2" borderId="5" xfId="0" applyFont="1" applyFill="1" applyBorder="1"/>
    <xf numFmtId="0" fontId="9" fillId="0" borderId="5" xfId="0" applyFont="1" applyBorder="1"/>
    <xf numFmtId="0" fontId="15" fillId="2" borderId="0" xfId="0" applyFont="1" applyFill="1"/>
    <xf numFmtId="0" fontId="7" fillId="2" borderId="6" xfId="0" applyFont="1" applyFill="1" applyBorder="1"/>
    <xf numFmtId="0" fontId="9" fillId="0" borderId="6" xfId="0" applyFont="1" applyBorder="1"/>
    <xf numFmtId="0" fontId="7" fillId="2" borderId="0" xfId="0" applyFont="1" applyFill="1"/>
    <xf numFmtId="0" fontId="11" fillId="0" borderId="0" xfId="0" applyFont="1"/>
    <xf numFmtId="0" fontId="18" fillId="2" borderId="2" xfId="0" applyFont="1" applyFill="1" applyBorder="1" applyAlignment="1">
      <alignment horizontal="center" vertical="center" wrapText="1" shrinkToFit="1"/>
    </xf>
    <xf numFmtId="0" fontId="19" fillId="2" borderId="0" xfId="0" applyFont="1" applyFill="1" applyAlignment="1">
      <alignment horizontal="left"/>
    </xf>
    <xf numFmtId="0" fontId="13" fillId="2" borderId="0" xfId="0" applyFont="1" applyFill="1"/>
    <xf numFmtId="0" fontId="12" fillId="2" borderId="6" xfId="0" applyFont="1" applyFill="1" applyBorder="1"/>
    <xf numFmtId="0" fontId="12" fillId="2" borderId="8" xfId="0" applyFont="1" applyFill="1" applyBorder="1"/>
    <xf numFmtId="0" fontId="20" fillId="2" borderId="9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65" fontId="21" fillId="2" borderId="0" xfId="0" applyNumberFormat="1" applyFont="1" applyFill="1"/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65" fontId="22" fillId="0" borderId="0" xfId="0" applyNumberFormat="1" applyFont="1"/>
    <xf numFmtId="168" fontId="23" fillId="2" borderId="2" xfId="0" applyNumberFormat="1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  <xf numFmtId="164" fontId="24" fillId="2" borderId="2" xfId="0" applyNumberFormat="1" applyFont="1" applyFill="1" applyBorder="1" applyAlignment="1">
      <alignment horizontal="left"/>
    </xf>
    <xf numFmtId="164" fontId="24" fillId="0" borderId="2" xfId="0" applyNumberFormat="1" applyFont="1" applyBorder="1"/>
    <xf numFmtId="165" fontId="24" fillId="2" borderId="2" xfId="0" applyNumberFormat="1" applyFont="1" applyFill="1" applyBorder="1"/>
    <xf numFmtId="0" fontId="25" fillId="2" borderId="0" xfId="0" applyFont="1" applyFill="1" applyAlignment="1">
      <alignment horizontal="left"/>
    </xf>
    <xf numFmtId="164" fontId="25" fillId="0" borderId="11" xfId="0" applyNumberFormat="1" applyFont="1" applyBorder="1"/>
    <xf numFmtId="165" fontId="25" fillId="2" borderId="2" xfId="0" applyNumberFormat="1" applyFont="1" applyFill="1" applyBorder="1"/>
    <xf numFmtId="0" fontId="24" fillId="0" borderId="2" xfId="0" applyFont="1" applyBorder="1" applyAlignment="1">
      <alignment horizontal="center"/>
    </xf>
    <xf numFmtId="164" fontId="24" fillId="0" borderId="2" xfId="0" applyNumberFormat="1" applyFont="1" applyBorder="1" applyAlignment="1">
      <alignment horizontal="left"/>
    </xf>
    <xf numFmtId="165" fontId="24" fillId="2" borderId="7" xfId="0" applyNumberFormat="1" applyFont="1" applyFill="1" applyBorder="1"/>
    <xf numFmtId="0" fontId="26" fillId="0" borderId="0" xfId="0" applyFont="1" applyAlignment="1">
      <alignment horizontal="left"/>
    </xf>
    <xf numFmtId="164" fontId="25" fillId="0" borderId="2" xfId="0" applyNumberFormat="1" applyFont="1" applyBorder="1"/>
    <xf numFmtId="165" fontId="25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30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3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/>
    </xf>
    <xf numFmtId="0" fontId="28" fillId="3" borderId="24" xfId="0" applyFont="1" applyFill="1" applyBorder="1" applyAlignment="1">
      <alignment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1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9" fontId="27" fillId="0" borderId="0" xfId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/>
    <xf numFmtId="0" fontId="0" fillId="5" borderId="2" xfId="0" applyFill="1" applyBorder="1"/>
    <xf numFmtId="0" fontId="10" fillId="5" borderId="2" xfId="0" applyFont="1" applyFill="1" applyBorder="1" applyAlignment="1">
      <alignment horizontal="center" vertical="center" wrapText="1"/>
    </xf>
    <xf numFmtId="165" fontId="27" fillId="2" borderId="0" xfId="0" applyNumberFormat="1" applyFont="1" applyFill="1" applyAlignment="1">
      <alignment horizontal="center"/>
    </xf>
    <xf numFmtId="0" fontId="7" fillId="2" borderId="31" xfId="0" applyFont="1" applyFill="1" applyBorder="1" applyAlignment="1">
      <alignment horizontal="left" wrapText="1"/>
    </xf>
    <xf numFmtId="0" fontId="7" fillId="2" borderId="32" xfId="0" applyFont="1" applyFill="1" applyBorder="1"/>
    <xf numFmtId="0" fontId="7" fillId="0" borderId="14" xfId="0" applyFont="1" applyBorder="1" applyAlignment="1">
      <alignment horizontal="left"/>
    </xf>
    <xf numFmtId="0" fontId="7" fillId="2" borderId="15" xfId="0" applyFont="1" applyFill="1" applyBorder="1"/>
    <xf numFmtId="0" fontId="7" fillId="2" borderId="33" xfId="0" applyFont="1" applyFill="1" applyBorder="1" applyAlignment="1">
      <alignment horizontal="left" wrapText="1"/>
    </xf>
    <xf numFmtId="0" fontId="7" fillId="2" borderId="27" xfId="0" applyFont="1" applyFill="1" applyBorder="1"/>
    <xf numFmtId="0" fontId="10" fillId="0" borderId="0" xfId="0" applyFont="1"/>
    <xf numFmtId="0" fontId="17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/>
    <xf numFmtId="14" fontId="17" fillId="2" borderId="0" xfId="0" applyNumberFormat="1" applyFont="1" applyFill="1" applyAlignment="1">
      <alignment wrapText="1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8" fillId="3" borderId="34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6" borderId="0" xfId="0" applyFill="1"/>
    <xf numFmtId="2" fontId="0" fillId="7" borderId="0" xfId="0" applyNumberFormat="1" applyFill="1"/>
    <xf numFmtId="2" fontId="0" fillId="0" borderId="0" xfId="0" applyNumberFormat="1"/>
    <xf numFmtId="0" fontId="0" fillId="0" borderId="0" xfId="0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3" fillId="0" borderId="0" xfId="0" applyFont="1"/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14" fontId="36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/>
    <xf numFmtId="0" fontId="36" fillId="2" borderId="11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3" fillId="0" borderId="4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7" fillId="2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9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 wrapText="1"/>
    </xf>
    <xf numFmtId="0" fontId="37" fillId="4" borderId="29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4" fillId="3" borderId="34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0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33" fillId="3" borderId="18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3" borderId="12" xfId="0" applyFont="1" applyFill="1" applyBorder="1" applyAlignment="1">
      <alignment horizontal="center" wrapText="1"/>
    </xf>
    <xf numFmtId="0" fontId="33" fillId="3" borderId="23" xfId="0" applyFont="1" applyFill="1" applyBorder="1" applyAlignment="1">
      <alignment horizontal="center" wrapText="1"/>
    </xf>
    <xf numFmtId="0" fontId="33" fillId="0" borderId="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7" xfId="0" quotePrefix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4" fontId="33" fillId="0" borderId="12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justify" vertical="center" wrapText="1"/>
    </xf>
    <xf numFmtId="0" fontId="36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7" fillId="2" borderId="44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8" fillId="2" borderId="44" xfId="0" applyFont="1" applyFill="1" applyBorder="1" applyAlignment="1">
      <alignment horizontal="left" vertical="center"/>
    </xf>
    <xf numFmtId="0" fontId="37" fillId="3" borderId="7" xfId="0" applyFont="1" applyFill="1" applyBorder="1" applyAlignment="1">
      <alignment horizontal="left" vertical="center"/>
    </xf>
    <xf numFmtId="0" fontId="37" fillId="3" borderId="6" xfId="0" applyFont="1" applyFill="1" applyBorder="1" applyAlignment="1">
      <alignment horizontal="left" vertical="center"/>
    </xf>
    <xf numFmtId="0" fontId="37" fillId="3" borderId="8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center" vertical="center"/>
    </xf>
    <xf numFmtId="0" fontId="36" fillId="3" borderId="30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34" fillId="3" borderId="37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36" fillId="2" borderId="2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6" fillId="2" borderId="2" xfId="0" applyFont="1" applyFill="1" applyBorder="1" applyAlignment="1">
      <alignment horizontal="justify" vertical="center" wrapText="1"/>
    </xf>
    <xf numFmtId="0" fontId="36" fillId="2" borderId="0" xfId="0" applyFont="1" applyFill="1" applyAlignment="1">
      <alignment horizontal="center"/>
    </xf>
    <xf numFmtId="0" fontId="38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50496</xdr:colOff>
      <xdr:row>0</xdr:row>
      <xdr:rowOff>111192</xdr:rowOff>
    </xdr:from>
    <xdr:to>
      <xdr:col>0</xdr:col>
      <xdr:colOff>364433</xdr:colOff>
      <xdr:row>2</xdr:row>
      <xdr:rowOff>157369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" y="111192"/>
          <a:ext cx="313937" cy="43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0</xdr:row>
      <xdr:rowOff>33618</xdr:rowOff>
    </xdr:from>
    <xdr:to>
      <xdr:col>0</xdr:col>
      <xdr:colOff>459869</xdr:colOff>
      <xdr:row>2</xdr:row>
      <xdr:rowOff>286871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207FD0-EC5F-439E-80AE-988F491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33618"/>
          <a:ext cx="388152" cy="638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view="pageBreakPreview" zoomScale="115" zoomScaleNormal="115" zoomScaleSheetLayoutView="115" workbookViewId="0">
      <selection activeCell="D10" sqref="D10"/>
    </sheetView>
  </sheetViews>
  <sheetFormatPr baseColWidth="10" defaultRowHeight="14.4" x14ac:dyDescent="0.3"/>
  <cols>
    <col min="1" max="1" width="5.6640625" customWidth="1"/>
    <col min="2" max="2" width="30.88671875" customWidth="1"/>
    <col min="3" max="3" width="10.33203125" customWidth="1"/>
    <col min="4" max="4" width="8.6640625" bestFit="1" customWidth="1"/>
    <col min="5" max="5" width="9.88671875" bestFit="1" customWidth="1"/>
    <col min="6" max="6" width="12.88671875" customWidth="1"/>
    <col min="7" max="7" width="9.33203125" customWidth="1"/>
    <col min="8" max="8" width="13.109375" customWidth="1"/>
    <col min="9" max="9" width="15.109375" customWidth="1"/>
    <col min="10" max="11" width="3.88671875" customWidth="1"/>
  </cols>
  <sheetData>
    <row r="1" spans="1:11" ht="15" customHeight="1" x14ac:dyDescent="0.3">
      <c r="A1" s="1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5.75" customHeight="1" x14ac:dyDescent="0.3">
      <c r="A2" s="2"/>
      <c r="B2" s="173" t="s">
        <v>90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5.5" customHeight="1" x14ac:dyDescent="0.3">
      <c r="A3" s="3"/>
      <c r="B3" s="174" t="s">
        <v>96</v>
      </c>
      <c r="C3" s="175"/>
      <c r="D3" s="176"/>
      <c r="E3" s="177" t="s">
        <v>94</v>
      </c>
      <c r="F3" s="177"/>
      <c r="G3" s="178" t="s">
        <v>95</v>
      </c>
      <c r="H3" s="179"/>
      <c r="I3" s="180" t="s">
        <v>93</v>
      </c>
      <c r="J3" s="180"/>
      <c r="K3" s="180"/>
    </row>
    <row r="4" spans="1:11" ht="4.5" customHeight="1" x14ac:dyDescent="0.3"/>
    <row r="5" spans="1:11" ht="15.75" customHeight="1" x14ac:dyDescent="0.3">
      <c r="A5" s="21" t="s">
        <v>1</v>
      </c>
      <c r="B5" s="22"/>
      <c r="D5" s="23"/>
      <c r="E5" s="24"/>
      <c r="F5" s="24"/>
      <c r="G5" s="24"/>
      <c r="H5" s="4"/>
      <c r="I5" s="4"/>
      <c r="J5" s="4"/>
      <c r="K5" s="4"/>
    </row>
    <row r="6" spans="1:11" x14ac:dyDescent="0.3">
      <c r="A6" s="25" t="s">
        <v>2</v>
      </c>
      <c r="B6" s="22"/>
      <c r="D6" s="26"/>
      <c r="E6" s="27"/>
      <c r="F6" s="27"/>
      <c r="G6" s="27"/>
      <c r="H6" s="5"/>
      <c r="I6" s="5"/>
      <c r="J6" s="5"/>
      <c r="K6" s="5"/>
    </row>
    <row r="7" spans="1:11" x14ac:dyDescent="0.3">
      <c r="A7" s="22"/>
      <c r="B7" s="22"/>
      <c r="C7" s="22"/>
      <c r="D7" s="22"/>
      <c r="E7" s="22"/>
      <c r="F7" s="22"/>
      <c r="G7" s="22"/>
    </row>
    <row r="8" spans="1:11" x14ac:dyDescent="0.3">
      <c r="A8" s="22"/>
      <c r="B8" s="98" t="s">
        <v>3</v>
      </c>
      <c r="C8" s="184"/>
      <c r="D8" s="185"/>
      <c r="E8" s="185"/>
      <c r="F8" s="185"/>
      <c r="G8" s="97"/>
      <c r="H8" s="97"/>
    </row>
    <row r="9" spans="1:11" x14ac:dyDescent="0.3">
      <c r="A9" s="22"/>
      <c r="B9" s="99" t="s">
        <v>4</v>
      </c>
      <c r="C9" s="186"/>
      <c r="D9" s="187"/>
      <c r="E9" s="187"/>
      <c r="F9" s="187"/>
      <c r="G9" s="100"/>
      <c r="H9" s="100"/>
    </row>
    <row r="10" spans="1:11" x14ac:dyDescent="0.3">
      <c r="A10" s="22"/>
      <c r="B10" s="22"/>
      <c r="C10" s="22"/>
      <c r="D10" s="22"/>
      <c r="E10" s="22"/>
      <c r="F10" s="22"/>
      <c r="G10" s="22"/>
    </row>
    <row r="11" spans="1:11" ht="15" thickBot="1" x14ac:dyDescent="0.35">
      <c r="A11" s="22"/>
      <c r="B11" s="28" t="s">
        <v>5</v>
      </c>
      <c r="C11" s="22"/>
      <c r="D11" s="22"/>
      <c r="E11" s="22"/>
      <c r="F11" s="22"/>
      <c r="G11" s="22"/>
    </row>
    <row r="12" spans="1:11" ht="40.200000000000003" thickBot="1" x14ac:dyDescent="0.35">
      <c r="A12" s="71"/>
      <c r="B12" s="72" t="s">
        <v>6</v>
      </c>
      <c r="C12" s="73" t="s">
        <v>86</v>
      </c>
      <c r="D12" s="74" t="s">
        <v>22</v>
      </c>
      <c r="E12" s="75" t="s">
        <v>7</v>
      </c>
      <c r="F12" s="75" t="s">
        <v>8</v>
      </c>
      <c r="G12" s="105" t="s">
        <v>9</v>
      </c>
      <c r="H12" s="106" t="s">
        <v>10</v>
      </c>
    </row>
    <row r="13" spans="1:11" x14ac:dyDescent="0.3">
      <c r="A13" s="65">
        <v>1</v>
      </c>
      <c r="B13" s="66"/>
      <c r="C13" s="67"/>
      <c r="D13" s="68"/>
      <c r="E13" s="69"/>
      <c r="F13" s="70"/>
      <c r="G13" s="15"/>
      <c r="H13" s="20"/>
      <c r="I13" s="101"/>
      <c r="J13" s="102"/>
      <c r="K13" s="103"/>
    </row>
    <row r="14" spans="1:11" x14ac:dyDescent="0.3">
      <c r="A14" s="13">
        <v>2</v>
      </c>
      <c r="B14" s="18"/>
      <c r="C14" s="16"/>
      <c r="D14" s="16"/>
      <c r="E14" s="16"/>
      <c r="F14" s="17"/>
      <c r="G14" s="15"/>
      <c r="H14" s="20"/>
      <c r="I14" s="101"/>
      <c r="J14" s="102"/>
      <c r="K14" s="103"/>
    </row>
    <row r="15" spans="1:11" x14ac:dyDescent="0.3">
      <c r="A15" s="13">
        <v>3</v>
      </c>
      <c r="B15" s="14"/>
      <c r="C15" s="19"/>
      <c r="D15" s="15"/>
      <c r="E15" s="16"/>
      <c r="F15" s="17"/>
      <c r="G15" s="15"/>
      <c r="H15" s="20"/>
      <c r="I15" s="101"/>
      <c r="J15" s="102"/>
      <c r="K15" s="103"/>
    </row>
    <row r="16" spans="1:11" x14ac:dyDescent="0.3">
      <c r="A16" s="13">
        <v>4</v>
      </c>
      <c r="B16" s="14"/>
      <c r="C16" s="104"/>
      <c r="D16" s="104"/>
      <c r="E16" s="104"/>
      <c r="F16" s="104"/>
      <c r="G16" s="104"/>
      <c r="H16" s="20"/>
      <c r="I16" s="101"/>
      <c r="J16" s="102"/>
      <c r="K16" s="103"/>
    </row>
    <row r="17" spans="1:11" x14ac:dyDescent="0.3">
      <c r="A17" s="13"/>
      <c r="B17" s="14"/>
      <c r="C17" s="104"/>
      <c r="D17" s="104"/>
      <c r="E17" s="104"/>
      <c r="F17" s="104"/>
      <c r="G17" s="104"/>
      <c r="H17" s="20"/>
      <c r="I17" s="101"/>
      <c r="J17" s="102"/>
      <c r="K17" s="103"/>
    </row>
    <row r="18" spans="1:11" x14ac:dyDescent="0.3">
      <c r="A18" s="13"/>
      <c r="B18" s="14"/>
      <c r="C18" s="104"/>
      <c r="D18" s="104"/>
      <c r="E18" s="104"/>
      <c r="F18" s="104"/>
      <c r="G18" s="104"/>
      <c r="H18" s="20"/>
      <c r="I18" s="101"/>
      <c r="J18" s="102"/>
      <c r="K18" s="103"/>
    </row>
    <row r="19" spans="1:11" x14ac:dyDescent="0.3">
      <c r="A19" s="13"/>
      <c r="B19" s="14"/>
      <c r="C19" s="104"/>
      <c r="D19" s="104"/>
      <c r="E19" s="104"/>
      <c r="F19" s="104"/>
      <c r="G19" s="104"/>
      <c r="H19" s="20"/>
      <c r="I19" s="101"/>
      <c r="J19" s="102"/>
      <c r="K19" s="103"/>
    </row>
    <row r="20" spans="1:11" x14ac:dyDescent="0.3">
      <c r="A20" s="13"/>
      <c r="B20" s="14"/>
      <c r="C20" s="104"/>
      <c r="D20" s="104"/>
      <c r="E20" s="104"/>
      <c r="F20" s="104"/>
      <c r="G20" s="104"/>
      <c r="H20" s="20"/>
      <c r="I20" s="101"/>
      <c r="J20" s="102"/>
      <c r="K20" s="103"/>
    </row>
    <row r="21" spans="1:11" x14ac:dyDescent="0.3">
      <c r="A21" s="13">
        <v>5</v>
      </c>
      <c r="B21" s="14"/>
      <c r="C21" s="104"/>
      <c r="D21" s="104"/>
      <c r="E21" s="104"/>
      <c r="F21" s="104"/>
      <c r="G21" s="104"/>
      <c r="H21" s="20"/>
      <c r="I21" s="101"/>
      <c r="J21" s="102"/>
      <c r="K21" s="103"/>
    </row>
    <row r="24" spans="1:11" x14ac:dyDescent="0.3">
      <c r="B24" s="77" t="s">
        <v>32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 x14ac:dyDescent="0.3">
      <c r="B25" s="78" t="s">
        <v>52</v>
      </c>
      <c r="C25" s="192"/>
      <c r="D25" s="192"/>
      <c r="E25" s="192"/>
      <c r="F25" s="192"/>
      <c r="G25" s="192"/>
      <c r="H25" s="192"/>
      <c r="I25" s="192"/>
      <c r="J25" s="192"/>
      <c r="K25" s="192"/>
    </row>
    <row r="26" spans="1:11" x14ac:dyDescent="0.3">
      <c r="B26" s="79" t="s">
        <v>53</v>
      </c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 x14ac:dyDescent="0.3">
      <c r="B27" s="78" t="s">
        <v>54</v>
      </c>
      <c r="C27" s="192"/>
      <c r="D27" s="192"/>
      <c r="E27" s="192"/>
      <c r="F27" s="192"/>
      <c r="G27" s="192"/>
      <c r="H27" s="192"/>
      <c r="I27" s="192"/>
      <c r="J27" s="192"/>
      <c r="K27" s="192"/>
    </row>
    <row r="28" spans="1:11" x14ac:dyDescent="0.3">
      <c r="B28" s="21"/>
      <c r="C28" s="28"/>
      <c r="D28" s="29"/>
      <c r="E28" s="29"/>
      <c r="F28" s="29"/>
      <c r="G28" s="29"/>
      <c r="H28" s="29"/>
      <c r="I28" s="29"/>
      <c r="J28" s="29"/>
      <c r="K28" s="29"/>
    </row>
    <row r="30" spans="1:11" x14ac:dyDescent="0.3">
      <c r="A30" s="6"/>
      <c r="B30" s="190" t="s">
        <v>13</v>
      </c>
      <c r="C30" s="190"/>
      <c r="D30" s="6"/>
      <c r="E30" s="6"/>
      <c r="F30" s="6"/>
      <c r="G30" s="7"/>
      <c r="H30" s="7"/>
      <c r="I30" s="6"/>
      <c r="J30" s="6"/>
      <c r="K30" s="6"/>
    </row>
    <row r="31" spans="1:11" x14ac:dyDescent="0.3">
      <c r="A31" s="8"/>
      <c r="B31" s="31"/>
      <c r="C31" s="32"/>
      <c r="D31" s="32"/>
      <c r="E31" s="43" t="s">
        <v>30</v>
      </c>
      <c r="F31" s="33"/>
      <c r="G31" s="34"/>
      <c r="H31" s="47">
        <v>7.43</v>
      </c>
    </row>
    <row r="32" spans="1:11" ht="27" customHeight="1" x14ac:dyDescent="0.3">
      <c r="B32" s="30" t="s">
        <v>27</v>
      </c>
      <c r="C32" s="30" t="s">
        <v>31</v>
      </c>
      <c r="D32" s="30" t="s">
        <v>14</v>
      </c>
      <c r="E32" s="30" t="s">
        <v>24</v>
      </c>
      <c r="F32" s="44" t="s">
        <v>23</v>
      </c>
      <c r="G32" s="30" t="s">
        <v>25</v>
      </c>
      <c r="H32" s="45" t="s">
        <v>26</v>
      </c>
    </row>
    <row r="33" spans="1:13" x14ac:dyDescent="0.3">
      <c r="B33" s="30"/>
      <c r="C33" s="48">
        <v>4</v>
      </c>
      <c r="D33" s="56">
        <v>1</v>
      </c>
      <c r="E33" s="49">
        <v>2225</v>
      </c>
      <c r="F33" s="50">
        <f>E33*$H$31</f>
        <v>16531.75</v>
      </c>
      <c r="G33" s="51">
        <f>E33*D33*C33</f>
        <v>8900</v>
      </c>
      <c r="H33" s="52">
        <f t="shared" ref="H33:H40" si="0">G33*$H$31</f>
        <v>66127</v>
      </c>
    </row>
    <row r="34" spans="1:13" x14ac:dyDescent="0.3">
      <c r="B34" s="30"/>
      <c r="C34" s="48">
        <v>1</v>
      </c>
      <c r="D34" s="56">
        <v>1</v>
      </c>
      <c r="E34" s="49">
        <v>2235</v>
      </c>
      <c r="F34" s="50">
        <f t="shared" ref="F34:F39" si="1">E34*$H$31</f>
        <v>16606.05</v>
      </c>
      <c r="G34" s="51">
        <f t="shared" ref="G34:G39" si="2">E34*D34*C34</f>
        <v>2235</v>
      </c>
      <c r="H34" s="52">
        <f t="shared" si="0"/>
        <v>16606.05</v>
      </c>
    </row>
    <row r="35" spans="1:13" x14ac:dyDescent="0.3">
      <c r="B35" s="30"/>
      <c r="C35" s="48">
        <v>4</v>
      </c>
      <c r="D35" s="56">
        <v>1</v>
      </c>
      <c r="E35" s="49">
        <v>900</v>
      </c>
      <c r="F35" s="50">
        <f t="shared" si="1"/>
        <v>6687</v>
      </c>
      <c r="G35" s="51">
        <f>E35</f>
        <v>900</v>
      </c>
      <c r="H35" s="52">
        <f t="shared" si="0"/>
        <v>6687</v>
      </c>
    </row>
    <row r="36" spans="1:13" x14ac:dyDescent="0.3">
      <c r="B36" s="30"/>
      <c r="C36" s="48">
        <v>4</v>
      </c>
      <c r="D36" s="56">
        <v>1</v>
      </c>
      <c r="E36" s="49">
        <v>600</v>
      </c>
      <c r="F36" s="50">
        <f t="shared" si="1"/>
        <v>4458</v>
      </c>
      <c r="G36" s="51">
        <f>E36</f>
        <v>600</v>
      </c>
      <c r="H36" s="52">
        <f t="shared" si="0"/>
        <v>4458</v>
      </c>
    </row>
    <row r="37" spans="1:13" x14ac:dyDescent="0.3">
      <c r="B37" s="30"/>
      <c r="C37" s="48">
        <v>1</v>
      </c>
      <c r="D37" s="56">
        <v>10</v>
      </c>
      <c r="E37" s="49">
        <v>100</v>
      </c>
      <c r="F37" s="50">
        <f t="shared" si="1"/>
        <v>743</v>
      </c>
      <c r="G37" s="51">
        <f t="shared" si="2"/>
        <v>1000</v>
      </c>
      <c r="H37" s="52">
        <f t="shared" si="0"/>
        <v>7430</v>
      </c>
    </row>
    <row r="38" spans="1:13" x14ac:dyDescent="0.3">
      <c r="B38" s="30"/>
      <c r="C38" s="48">
        <v>1</v>
      </c>
      <c r="D38" s="48">
        <v>10</v>
      </c>
      <c r="E38" s="49">
        <v>168</v>
      </c>
      <c r="F38" s="50">
        <f t="shared" si="1"/>
        <v>1248.24</v>
      </c>
      <c r="G38" s="51">
        <f t="shared" si="2"/>
        <v>1680</v>
      </c>
      <c r="H38" s="52">
        <f t="shared" si="0"/>
        <v>12482.4</v>
      </c>
    </row>
    <row r="39" spans="1:13" x14ac:dyDescent="0.3">
      <c r="B39" s="30"/>
      <c r="C39" s="48">
        <v>3</v>
      </c>
      <c r="D39" s="48">
        <v>10</v>
      </c>
      <c r="E39" s="49">
        <v>168</v>
      </c>
      <c r="F39" s="50">
        <f t="shared" si="1"/>
        <v>1248.24</v>
      </c>
      <c r="G39" s="51">
        <f t="shared" si="2"/>
        <v>5040</v>
      </c>
      <c r="H39" s="52">
        <f t="shared" si="0"/>
        <v>37447.199999999997</v>
      </c>
    </row>
    <row r="40" spans="1:13" x14ac:dyDescent="0.3">
      <c r="B40" s="30"/>
      <c r="C40" s="48">
        <v>5</v>
      </c>
      <c r="D40" s="48">
        <v>10</v>
      </c>
      <c r="E40" s="49"/>
      <c r="F40" s="57"/>
      <c r="G40" s="51">
        <v>195</v>
      </c>
      <c r="H40" s="52">
        <f t="shared" si="0"/>
        <v>1448.85</v>
      </c>
      <c r="M40" s="9"/>
    </row>
    <row r="41" spans="1:13" x14ac:dyDescent="0.3">
      <c r="B41" s="42"/>
      <c r="C41" s="53"/>
      <c r="D41" s="53"/>
      <c r="E41" s="53"/>
      <c r="F41" s="53"/>
      <c r="G41" s="54">
        <f>SUM(G33:G40)</f>
        <v>20550</v>
      </c>
      <c r="H41" s="55">
        <f>SUM(H33:H40)</f>
        <v>152686.5</v>
      </c>
      <c r="M41" s="9"/>
    </row>
    <row r="44" spans="1:13" x14ac:dyDescent="0.3">
      <c r="A44" s="6"/>
      <c r="B44" s="190" t="s">
        <v>68</v>
      </c>
      <c r="C44" s="190"/>
      <c r="D44" s="6"/>
      <c r="E44" s="6"/>
      <c r="F44" s="6"/>
      <c r="G44" s="7"/>
      <c r="H44" s="7"/>
      <c r="I44" s="6"/>
      <c r="J44" s="6"/>
      <c r="K44" s="6"/>
    </row>
    <row r="45" spans="1:13" x14ac:dyDescent="0.3">
      <c r="A45" s="8"/>
      <c r="B45" s="59">
        <f>C24</f>
        <v>0</v>
      </c>
      <c r="C45" s="32"/>
      <c r="D45" s="32"/>
      <c r="E45" s="43" t="s">
        <v>33</v>
      </c>
      <c r="F45" s="33"/>
      <c r="G45" s="34"/>
      <c r="H45" s="47">
        <v>7.34</v>
      </c>
    </row>
    <row r="46" spans="1:13" ht="36" customHeight="1" x14ac:dyDescent="0.3">
      <c r="B46" s="30" t="s">
        <v>27</v>
      </c>
      <c r="C46" s="30" t="s">
        <v>31</v>
      </c>
      <c r="D46" s="30" t="s">
        <v>14</v>
      </c>
      <c r="E46" s="30" t="s">
        <v>24</v>
      </c>
      <c r="F46" s="44" t="s">
        <v>23</v>
      </c>
      <c r="G46" s="30" t="s">
        <v>25</v>
      </c>
      <c r="H46" s="45" t="s">
        <v>26</v>
      </c>
      <c r="J46" s="9"/>
    </row>
    <row r="47" spans="1:13" x14ac:dyDescent="0.3">
      <c r="B47" s="30"/>
      <c r="C47" s="48">
        <v>4</v>
      </c>
      <c r="D47" s="56">
        <v>1</v>
      </c>
      <c r="E47" s="49">
        <v>2225</v>
      </c>
      <c r="F47" s="58">
        <f>E47*$H$45</f>
        <v>16331.5</v>
      </c>
      <c r="G47" s="51">
        <f>E47*D47*C47</f>
        <v>8900</v>
      </c>
      <c r="H47" s="52">
        <f>G47*$H$45</f>
        <v>65326</v>
      </c>
    </row>
    <row r="48" spans="1:13" x14ac:dyDescent="0.3">
      <c r="B48" s="30"/>
      <c r="C48" s="48">
        <v>1</v>
      </c>
      <c r="D48" s="56">
        <v>1</v>
      </c>
      <c r="E48" s="49">
        <v>2235</v>
      </c>
      <c r="F48" s="58">
        <f t="shared" ref="F48:F54" si="3">E48*$H$45</f>
        <v>16404.900000000001</v>
      </c>
      <c r="G48" s="51">
        <f t="shared" ref="G48:G54" si="4">E48*D48*C48</f>
        <v>2235</v>
      </c>
      <c r="H48" s="52">
        <f t="shared" ref="H48:H54" si="5">G48*$H$45</f>
        <v>16404.900000000001</v>
      </c>
    </row>
    <row r="49" spans="1:13" x14ac:dyDescent="0.3">
      <c r="B49" s="30"/>
      <c r="C49" s="48">
        <v>4</v>
      </c>
      <c r="D49" s="56">
        <v>1</v>
      </c>
      <c r="E49" s="49">
        <v>225</v>
      </c>
      <c r="F49" s="58">
        <f t="shared" si="3"/>
        <v>1651.5</v>
      </c>
      <c r="G49" s="51">
        <f t="shared" si="4"/>
        <v>900</v>
      </c>
      <c r="H49" s="52">
        <f t="shared" si="5"/>
        <v>6606</v>
      </c>
    </row>
    <row r="50" spans="1:13" x14ac:dyDescent="0.3">
      <c r="B50" s="30"/>
      <c r="C50" s="48">
        <v>4</v>
      </c>
      <c r="D50" s="56">
        <v>1</v>
      </c>
      <c r="E50" s="49">
        <v>150</v>
      </c>
      <c r="F50" s="58">
        <f t="shared" si="3"/>
        <v>1101</v>
      </c>
      <c r="G50" s="51">
        <f t="shared" si="4"/>
        <v>600</v>
      </c>
      <c r="H50" s="52">
        <f t="shared" si="5"/>
        <v>4404</v>
      </c>
    </row>
    <row r="51" spans="1:13" x14ac:dyDescent="0.3">
      <c r="B51" s="30"/>
      <c r="C51" s="48">
        <v>1</v>
      </c>
      <c r="D51" s="48">
        <v>9.5</v>
      </c>
      <c r="E51" s="49">
        <v>110</v>
      </c>
      <c r="F51" s="58">
        <f t="shared" si="3"/>
        <v>807.4</v>
      </c>
      <c r="G51" s="51">
        <f t="shared" si="4"/>
        <v>1045</v>
      </c>
      <c r="H51" s="52">
        <f t="shared" si="5"/>
        <v>7670.3</v>
      </c>
    </row>
    <row r="52" spans="1:13" x14ac:dyDescent="0.3">
      <c r="B52" s="30"/>
      <c r="C52" s="48">
        <v>1</v>
      </c>
      <c r="D52" s="48">
        <v>9.5</v>
      </c>
      <c r="E52" s="49">
        <v>177</v>
      </c>
      <c r="F52" s="58">
        <f t="shared" si="3"/>
        <v>1299.18</v>
      </c>
      <c r="G52" s="51">
        <f t="shared" si="4"/>
        <v>1681.5</v>
      </c>
      <c r="H52" s="52">
        <f t="shared" si="5"/>
        <v>12342.21</v>
      </c>
    </row>
    <row r="53" spans="1:13" x14ac:dyDescent="0.3">
      <c r="B53" s="30"/>
      <c r="C53" s="48">
        <v>3</v>
      </c>
      <c r="D53" s="48">
        <v>9.5</v>
      </c>
      <c r="E53" s="49">
        <v>177</v>
      </c>
      <c r="F53" s="58">
        <f t="shared" si="3"/>
        <v>1299.18</v>
      </c>
      <c r="G53" s="51">
        <f t="shared" si="4"/>
        <v>5044.5</v>
      </c>
      <c r="H53" s="52">
        <f t="shared" si="5"/>
        <v>37026.629999999997</v>
      </c>
    </row>
    <row r="54" spans="1:13" x14ac:dyDescent="0.3">
      <c r="B54" s="30"/>
      <c r="C54" s="48">
        <v>5</v>
      </c>
      <c r="D54" s="48">
        <v>10</v>
      </c>
      <c r="E54" s="49">
        <v>3.9</v>
      </c>
      <c r="F54" s="58">
        <f t="shared" si="3"/>
        <v>28.625999999999998</v>
      </c>
      <c r="G54" s="51">
        <f t="shared" si="4"/>
        <v>195</v>
      </c>
      <c r="H54" s="52">
        <f t="shared" si="5"/>
        <v>1431.3</v>
      </c>
    </row>
    <row r="55" spans="1:13" x14ac:dyDescent="0.3">
      <c r="B55" s="35"/>
      <c r="C55" s="35"/>
      <c r="D55" s="35"/>
      <c r="E55" s="35"/>
      <c r="F55" s="35"/>
      <c r="G55" s="60">
        <f>SUM(G47:G54)</f>
        <v>20601</v>
      </c>
      <c r="H55" s="61">
        <f>SUM(H47:H54)</f>
        <v>151211.34</v>
      </c>
    </row>
    <row r="57" spans="1:13" x14ac:dyDescent="0.3">
      <c r="A57" s="194" t="s">
        <v>34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6"/>
    </row>
    <row r="59" spans="1:13" x14ac:dyDescent="0.3">
      <c r="B59" s="96" t="s">
        <v>74</v>
      </c>
    </row>
    <row r="60" spans="1:13" s="29" customFormat="1" ht="13.8" thickBot="1" x14ac:dyDescent="0.3"/>
    <row r="61" spans="1:13" s="29" customFormat="1" x14ac:dyDescent="0.3">
      <c r="B61" s="90" t="s">
        <v>75</v>
      </c>
      <c r="C61" s="91"/>
      <c r="D61" s="28"/>
      <c r="E61" s="28"/>
      <c r="F61" s="28"/>
      <c r="G61" s="28"/>
      <c r="H61" s="89">
        <v>849142.92</v>
      </c>
      <c r="J61"/>
      <c r="K61"/>
      <c r="L61" s="37"/>
      <c r="M61" s="38"/>
    </row>
    <row r="62" spans="1:13" s="29" customFormat="1" x14ac:dyDescent="0.3">
      <c r="B62" s="92" t="s">
        <v>76</v>
      </c>
      <c r="C62" s="93"/>
      <c r="D62" s="10"/>
      <c r="E62" s="10"/>
      <c r="F62" s="10"/>
      <c r="G62" s="10"/>
      <c r="H62" s="89">
        <v>607314.79</v>
      </c>
      <c r="I62" s="46">
        <f>H61-(H62)</f>
        <v>241828.13</v>
      </c>
      <c r="J62"/>
      <c r="K62"/>
    </row>
    <row r="63" spans="1:13" s="29" customFormat="1" x14ac:dyDescent="0.3">
      <c r="B63" s="92" t="s">
        <v>77</v>
      </c>
      <c r="C63" s="93"/>
      <c r="D63" s="10"/>
      <c r="E63" s="10"/>
      <c r="F63" s="10"/>
      <c r="G63" s="10"/>
      <c r="H63" s="89">
        <f>H55</f>
        <v>151211.34</v>
      </c>
      <c r="I63"/>
      <c r="J63"/>
      <c r="K63"/>
    </row>
    <row r="64" spans="1:13" s="29" customFormat="1" x14ac:dyDescent="0.3">
      <c r="B64" s="92" t="s">
        <v>78</v>
      </c>
      <c r="C64" s="93"/>
      <c r="D64" s="10"/>
      <c r="E64" s="10"/>
      <c r="F64" s="10"/>
      <c r="G64" s="10"/>
      <c r="H64" s="89">
        <f>H62-H63</f>
        <v>456103.45000000007</v>
      </c>
      <c r="I64"/>
      <c r="J64"/>
      <c r="K64"/>
    </row>
    <row r="65" spans="1:13" s="29" customFormat="1" ht="15" thickBot="1" x14ac:dyDescent="0.35">
      <c r="B65" s="94" t="s">
        <v>79</v>
      </c>
      <c r="C65" s="95"/>
      <c r="D65" s="28"/>
      <c r="E65" s="28"/>
      <c r="F65" s="28"/>
      <c r="G65" s="28"/>
      <c r="H65" s="81">
        <f>(H63+I62)/H61</f>
        <v>0.46286609797088096</v>
      </c>
      <c r="I65"/>
      <c r="J65"/>
      <c r="K65"/>
      <c r="L65" s="39"/>
      <c r="M65" s="39"/>
    </row>
    <row r="66" spans="1:13" s="29" customFormat="1" x14ac:dyDescent="0.3">
      <c r="B66" s="28"/>
      <c r="C66" s="80"/>
      <c r="D66" s="28"/>
      <c r="E66" s="28"/>
      <c r="F66" s="28"/>
      <c r="G66" s="28"/>
      <c r="H66" s="81"/>
      <c r="I66"/>
      <c r="J66"/>
      <c r="K66"/>
      <c r="L66" s="39"/>
      <c r="M66" s="39"/>
    </row>
    <row r="67" spans="1:13" s="29" customFormat="1" ht="39.6" x14ac:dyDescent="0.3">
      <c r="B67" s="82"/>
      <c r="C67" s="82"/>
      <c r="D67" s="82"/>
      <c r="E67" s="76" t="s">
        <v>55</v>
      </c>
      <c r="F67" s="76" t="s">
        <v>57</v>
      </c>
      <c r="G67" s="76" t="s">
        <v>56</v>
      </c>
      <c r="H67" s="76" t="s">
        <v>63</v>
      </c>
      <c r="I67" s="76" t="s">
        <v>62</v>
      </c>
      <c r="J67"/>
      <c r="K67"/>
      <c r="L67" s="39"/>
      <c r="M67" s="39"/>
    </row>
    <row r="68" spans="1:13" s="29" customFormat="1" ht="18" customHeight="1" x14ac:dyDescent="0.3">
      <c r="A68" s="62">
        <v>1</v>
      </c>
      <c r="B68" s="181" t="s">
        <v>66</v>
      </c>
      <c r="C68" s="182"/>
      <c r="D68" s="183"/>
      <c r="E68" s="83"/>
      <c r="F68" s="63" t="s">
        <v>59</v>
      </c>
      <c r="G68" s="64"/>
      <c r="H68" s="85"/>
      <c r="I68" s="85"/>
      <c r="J68"/>
      <c r="K68"/>
    </row>
    <row r="69" spans="1:13" s="29" customFormat="1" ht="25.2" customHeight="1" x14ac:dyDescent="0.3">
      <c r="A69" s="62">
        <v>2</v>
      </c>
      <c r="B69" s="181" t="s">
        <v>64</v>
      </c>
      <c r="C69" s="182"/>
      <c r="D69" s="183"/>
      <c r="E69" s="83"/>
      <c r="F69" s="86"/>
      <c r="G69" s="64"/>
      <c r="H69" s="88"/>
      <c r="I69" s="88"/>
      <c r="J69"/>
      <c r="K69"/>
    </row>
    <row r="70" spans="1:13" s="29" customFormat="1" ht="25.2" customHeight="1" x14ac:dyDescent="0.3">
      <c r="A70" s="62">
        <v>3</v>
      </c>
      <c r="B70" s="181" t="s">
        <v>65</v>
      </c>
      <c r="C70" s="182"/>
      <c r="D70" s="183"/>
      <c r="E70" s="83"/>
      <c r="F70" s="86"/>
      <c r="G70" s="64"/>
      <c r="H70" s="88"/>
      <c r="I70" s="88"/>
      <c r="J70"/>
      <c r="K70"/>
    </row>
    <row r="71" spans="1:13" s="29" customFormat="1" ht="24.6" customHeight="1" x14ac:dyDescent="0.3">
      <c r="A71" s="62">
        <v>4</v>
      </c>
      <c r="B71" s="181" t="s">
        <v>60</v>
      </c>
      <c r="C71" s="182"/>
      <c r="D71" s="183"/>
      <c r="E71" s="63"/>
      <c r="F71" s="63" t="s">
        <v>59</v>
      </c>
      <c r="G71" s="63"/>
      <c r="H71" s="86"/>
      <c r="I71" s="87"/>
      <c r="J71"/>
      <c r="K71"/>
    </row>
    <row r="72" spans="1:13" s="29" customFormat="1" ht="26.4" customHeight="1" x14ac:dyDescent="0.3">
      <c r="A72" s="62">
        <v>5</v>
      </c>
      <c r="B72" s="181" t="s">
        <v>67</v>
      </c>
      <c r="C72" s="182"/>
      <c r="D72" s="183"/>
      <c r="E72" s="63"/>
      <c r="F72" s="63" t="s">
        <v>59</v>
      </c>
      <c r="G72" s="63"/>
      <c r="H72" s="86"/>
      <c r="I72" s="87"/>
      <c r="J72"/>
      <c r="K72"/>
    </row>
    <row r="73" spans="1:13" s="29" customFormat="1" ht="26.4" customHeight="1" x14ac:dyDescent="0.3">
      <c r="A73" s="62">
        <v>6</v>
      </c>
      <c r="B73" s="181" t="s">
        <v>61</v>
      </c>
      <c r="C73" s="182"/>
      <c r="D73" s="183"/>
      <c r="E73" s="63"/>
      <c r="F73" s="63" t="s">
        <v>59</v>
      </c>
      <c r="G73" s="63"/>
      <c r="H73" s="86"/>
      <c r="I73" s="87"/>
      <c r="J73"/>
      <c r="K73"/>
    </row>
    <row r="74" spans="1:13" s="29" customFormat="1" ht="24.6" customHeight="1" x14ac:dyDescent="0.3">
      <c r="A74" s="62">
        <v>7</v>
      </c>
      <c r="B74" s="181" t="s">
        <v>58</v>
      </c>
      <c r="C74" s="182"/>
      <c r="D74" s="183"/>
      <c r="E74" s="63"/>
      <c r="F74" s="63" t="s">
        <v>59</v>
      </c>
      <c r="G74" s="63"/>
      <c r="H74" s="86"/>
      <c r="I74" s="87"/>
      <c r="J74"/>
      <c r="K74"/>
    </row>
    <row r="75" spans="1:13" s="29" customFormat="1" ht="24.6" customHeight="1" x14ac:dyDescent="0.3">
      <c r="E75" s="63"/>
      <c r="F75" s="86"/>
      <c r="G75" s="63"/>
      <c r="H75" s="86"/>
      <c r="I75" s="87"/>
      <c r="J75"/>
      <c r="K75"/>
    </row>
    <row r="76" spans="1:13" s="29" customFormat="1" ht="24.6" customHeight="1" x14ac:dyDescent="0.3">
      <c r="A76" s="41"/>
      <c r="B76" s="84"/>
      <c r="C76" s="84"/>
      <c r="D76" s="84"/>
      <c r="I76"/>
      <c r="J76"/>
      <c r="K76"/>
    </row>
    <row r="77" spans="1:13" s="29" customFormat="1" ht="24.6" customHeight="1" x14ac:dyDescent="0.3">
      <c r="E77" s="76" t="s">
        <v>55</v>
      </c>
      <c r="F77" s="76" t="s">
        <v>70</v>
      </c>
      <c r="G77" s="76" t="s">
        <v>71</v>
      </c>
      <c r="I77"/>
      <c r="J77"/>
      <c r="K77"/>
    </row>
    <row r="78" spans="1:13" s="29" customFormat="1" ht="24.6" customHeight="1" x14ac:dyDescent="0.3">
      <c r="A78" s="62">
        <v>1</v>
      </c>
      <c r="B78" s="181" t="s">
        <v>69</v>
      </c>
      <c r="C78" s="182"/>
      <c r="D78" s="183"/>
      <c r="E78" s="63"/>
      <c r="F78" s="63"/>
      <c r="G78" s="63"/>
      <c r="I78"/>
      <c r="J78"/>
      <c r="K78"/>
    </row>
    <row r="79" spans="1:13" s="29" customFormat="1" ht="24.6" customHeight="1" x14ac:dyDescent="0.3">
      <c r="A79" s="62">
        <v>2</v>
      </c>
      <c r="B79" s="181" t="s">
        <v>72</v>
      </c>
      <c r="C79" s="182"/>
      <c r="D79" s="183"/>
      <c r="E79" s="63"/>
      <c r="F79" s="63"/>
      <c r="G79" s="63"/>
      <c r="I79"/>
      <c r="J79"/>
      <c r="K79"/>
    </row>
    <row r="80" spans="1:13" s="29" customFormat="1" ht="24.6" customHeight="1" x14ac:dyDescent="0.3">
      <c r="A80" s="62">
        <v>3</v>
      </c>
      <c r="B80" s="181" t="s">
        <v>87</v>
      </c>
      <c r="C80" s="182"/>
      <c r="D80" s="183"/>
      <c r="E80" s="63"/>
      <c r="F80" s="63"/>
      <c r="G80" s="63"/>
      <c r="I80"/>
      <c r="J80"/>
      <c r="K80"/>
    </row>
    <row r="81" spans="1:11" s="29" customFormat="1" ht="24.6" customHeight="1" x14ac:dyDescent="0.3">
      <c r="A81" s="62">
        <v>4</v>
      </c>
      <c r="B81" s="181" t="s">
        <v>88</v>
      </c>
      <c r="C81" s="182"/>
      <c r="D81" s="183"/>
      <c r="E81" s="63"/>
      <c r="F81" s="63"/>
      <c r="G81" s="63"/>
      <c r="I81"/>
      <c r="J81"/>
      <c r="K81"/>
    </row>
    <row r="82" spans="1:11" s="29" customFormat="1" ht="13.2" x14ac:dyDescent="0.25"/>
    <row r="83" spans="1:11" s="29" customFormat="1" ht="13.2" x14ac:dyDescent="0.25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s="29" customFormat="1" ht="13.2" x14ac:dyDescent="0.25">
      <c r="A84" s="40"/>
      <c r="B84" s="21" t="s">
        <v>15</v>
      </c>
      <c r="C84" s="12"/>
      <c r="D84" s="12"/>
      <c r="E84" s="12"/>
      <c r="F84" s="12"/>
      <c r="G84" s="12"/>
      <c r="H84" s="12"/>
      <c r="I84" s="12"/>
      <c r="J84" s="12"/>
      <c r="K84" s="12"/>
    </row>
    <row r="85" spans="1:11" s="29" customFormat="1" ht="66" customHeight="1" x14ac:dyDescent="0.25">
      <c r="A85" s="36">
        <v>1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</row>
    <row r="86" spans="1:11" s="29" customFormat="1" ht="13.2" x14ac:dyDescent="0.25"/>
    <row r="87" spans="1:11" s="29" customFormat="1" ht="13.2" x14ac:dyDescent="0.25"/>
    <row r="88" spans="1:11" s="29" customFormat="1" ht="13.2" x14ac:dyDescent="0.25">
      <c r="B88" s="41" t="s">
        <v>16</v>
      </c>
      <c r="C88" s="188"/>
      <c r="D88" s="188"/>
      <c r="E88" s="188"/>
      <c r="F88" s="188"/>
    </row>
    <row r="89" spans="1:11" s="29" customFormat="1" ht="13.2" x14ac:dyDescent="0.25">
      <c r="B89" s="41" t="s">
        <v>17</v>
      </c>
      <c r="C89" s="188" t="s">
        <v>73</v>
      </c>
      <c r="D89" s="188"/>
      <c r="E89" s="188"/>
      <c r="F89" s="188"/>
    </row>
    <row r="90" spans="1:11" s="29" customFormat="1" ht="13.2" x14ac:dyDescent="0.25">
      <c r="B90" s="41" t="s">
        <v>18</v>
      </c>
      <c r="C90" s="189"/>
      <c r="D90" s="189"/>
      <c r="E90" s="189"/>
      <c r="F90" s="189"/>
      <c r="G90" s="193" t="s">
        <v>19</v>
      </c>
      <c r="H90" s="193"/>
      <c r="I90" s="193"/>
      <c r="J90" s="193"/>
      <c r="K90" s="193"/>
    </row>
    <row r="91" spans="1:11" s="29" customFormat="1" ht="13.2" x14ac:dyDescent="0.25"/>
    <row r="92" spans="1:11" s="29" customFormat="1" ht="13.2" x14ac:dyDescent="0.25"/>
    <row r="93" spans="1:11" s="29" customFormat="1" ht="13.2" x14ac:dyDescent="0.25"/>
  </sheetData>
  <mergeCells count="31">
    <mergeCell ref="C8:F8"/>
    <mergeCell ref="C9:F9"/>
    <mergeCell ref="C88:F88"/>
    <mergeCell ref="C89:F89"/>
    <mergeCell ref="C90:F90"/>
    <mergeCell ref="B30:C30"/>
    <mergeCell ref="C24:K24"/>
    <mergeCell ref="C25:K25"/>
    <mergeCell ref="C26:K26"/>
    <mergeCell ref="C27:K27"/>
    <mergeCell ref="G90:K90"/>
    <mergeCell ref="B44:C44"/>
    <mergeCell ref="A57:K57"/>
    <mergeCell ref="B85:K85"/>
    <mergeCell ref="B68:D68"/>
    <mergeCell ref="B74:D74"/>
    <mergeCell ref="B71:D71"/>
    <mergeCell ref="B72:D72"/>
    <mergeCell ref="B73:D73"/>
    <mergeCell ref="B81:D81"/>
    <mergeCell ref="B69:D69"/>
    <mergeCell ref="B70:D70"/>
    <mergeCell ref="B78:D78"/>
    <mergeCell ref="B79:D79"/>
    <mergeCell ref="B80:D80"/>
    <mergeCell ref="B1:K1"/>
    <mergeCell ref="B2:K2"/>
    <mergeCell ref="B3:D3"/>
    <mergeCell ref="E3:F3"/>
    <mergeCell ref="G3:H3"/>
    <mergeCell ref="I3:K3"/>
  </mergeCells>
  <pageMargins left="0.70866141732283472" right="0.27559055118110237" top="0.74803149606299213" bottom="0.74803149606299213" header="0.31496062992125984" footer="0.31496062992125984"/>
  <pageSetup scale="74" fitToHeight="2" orientation="portrait" r:id="rId1"/>
  <headerFooter>
    <oddFooter>&amp;CDICTAMEN FINANCIERO DE SOLICITUD DE APOYO ECONOMICO PARA CAMPAMENTOS Y COMPETENCIAS / AGA-FOR-01 / V1</oddFooter>
  </headerFooter>
  <rowBreaks count="1" manualBreakCount="1">
    <brk id="2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view="pageBreakPreview" zoomScale="64" zoomScaleNormal="115" zoomScaleSheetLayoutView="115" workbookViewId="0">
      <selection activeCell="I13" sqref="I13"/>
    </sheetView>
  </sheetViews>
  <sheetFormatPr baseColWidth="10" defaultColWidth="11.44140625" defaultRowHeight="15" x14ac:dyDescent="0.25"/>
  <cols>
    <col min="1" max="1" width="7.88671875" style="118" customWidth="1"/>
    <col min="2" max="2" width="33.88671875" style="115" customWidth="1"/>
    <col min="3" max="3" width="18.5546875" style="115" customWidth="1"/>
    <col min="4" max="4" width="18.109375" style="118" customWidth="1"/>
    <col min="5" max="5" width="19.6640625" style="115" customWidth="1"/>
    <col min="6" max="6" width="15.88671875" style="118" customWidth="1"/>
    <col min="7" max="7" width="12.88671875" style="118" customWidth="1"/>
    <col min="8" max="8" width="11.44140625" style="115" customWidth="1"/>
    <col min="9" max="9" width="11.33203125" style="115" customWidth="1"/>
    <col min="10" max="10" width="11.5546875" style="115" customWidth="1"/>
    <col min="11" max="11" width="8.6640625" style="115" customWidth="1"/>
    <col min="12" max="16384" width="11.44140625" style="115"/>
  </cols>
  <sheetData>
    <row r="1" spans="1:11" ht="15" customHeight="1" x14ac:dyDescent="0.25">
      <c r="A1" s="114"/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.75" customHeight="1" x14ac:dyDescent="0.25">
      <c r="A2" s="116"/>
      <c r="B2" s="224" t="s">
        <v>139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1:11" ht="25.5" customHeight="1" x14ac:dyDescent="0.25">
      <c r="A3" s="117"/>
      <c r="B3" s="227" t="s">
        <v>92</v>
      </c>
      <c r="C3" s="227"/>
      <c r="D3" s="227"/>
      <c r="E3" s="226" t="s">
        <v>28</v>
      </c>
      <c r="F3" s="226"/>
      <c r="G3" s="225" t="s">
        <v>95</v>
      </c>
      <c r="H3" s="225"/>
      <c r="I3" s="225" t="s">
        <v>124</v>
      </c>
      <c r="J3" s="225"/>
      <c r="K3" s="225"/>
    </row>
    <row r="4" spans="1:11" ht="6.75" customHeight="1" x14ac:dyDescent="0.25"/>
    <row r="5" spans="1:11" ht="41.25" customHeight="1" x14ac:dyDescent="0.25">
      <c r="A5" s="230" t="s">
        <v>1</v>
      </c>
      <c r="B5" s="230"/>
      <c r="C5" s="231"/>
      <c r="D5" s="228"/>
      <c r="E5" s="228"/>
      <c r="F5" s="228"/>
      <c r="G5" s="228"/>
      <c r="H5" s="228"/>
      <c r="I5" s="228"/>
      <c r="J5" s="228"/>
      <c r="K5" s="228"/>
    </row>
    <row r="6" spans="1:11" ht="15.6" x14ac:dyDescent="0.25">
      <c r="A6" s="232" t="s">
        <v>2</v>
      </c>
      <c r="B6" s="232"/>
      <c r="C6" s="233"/>
      <c r="D6" s="262"/>
      <c r="E6" s="262"/>
      <c r="F6" s="262"/>
      <c r="G6" s="262"/>
      <c r="H6" s="262"/>
      <c r="I6" s="262"/>
      <c r="J6" s="262"/>
      <c r="K6" s="262"/>
    </row>
    <row r="8" spans="1:11" ht="15.6" x14ac:dyDescent="0.25">
      <c r="B8" s="269" t="s">
        <v>80</v>
      </c>
      <c r="C8" s="269"/>
      <c r="D8" s="264"/>
      <c r="E8" s="265"/>
      <c r="F8" s="265"/>
      <c r="G8" s="265"/>
      <c r="H8" s="266"/>
    </row>
    <row r="9" spans="1:11" ht="15.6" x14ac:dyDescent="0.25">
      <c r="B9" s="229" t="s">
        <v>3</v>
      </c>
      <c r="C9" s="229"/>
      <c r="D9" s="263"/>
      <c r="E9" s="207"/>
      <c r="F9" s="207"/>
      <c r="G9" s="207"/>
      <c r="H9" s="203"/>
    </row>
    <row r="10" spans="1:11" ht="15.6" x14ac:dyDescent="0.25">
      <c r="B10" s="229" t="s">
        <v>4</v>
      </c>
      <c r="C10" s="229"/>
      <c r="D10" s="263"/>
      <c r="E10" s="271"/>
      <c r="F10" s="271"/>
      <c r="G10" s="271"/>
      <c r="H10" s="272"/>
    </row>
    <row r="12" spans="1:11" ht="15.75" customHeight="1" thickBot="1" x14ac:dyDescent="0.3">
      <c r="A12" s="268" t="s">
        <v>5</v>
      </c>
      <c r="B12" s="268"/>
      <c r="C12" s="268"/>
      <c r="D12" s="150"/>
    </row>
    <row r="13" spans="1:11" ht="51" customHeight="1" thickBot="1" x14ac:dyDescent="0.3">
      <c r="A13" s="119" t="s">
        <v>110</v>
      </c>
      <c r="B13" s="169" t="s">
        <v>6</v>
      </c>
      <c r="C13" s="170" t="s">
        <v>86</v>
      </c>
      <c r="D13" s="171" t="s">
        <v>22</v>
      </c>
      <c r="E13" s="120" t="s">
        <v>20</v>
      </c>
      <c r="F13" s="120" t="s">
        <v>21</v>
      </c>
      <c r="G13" s="121" t="s">
        <v>123</v>
      </c>
      <c r="H13" s="122"/>
      <c r="I13" s="122"/>
    </row>
    <row r="14" spans="1:11" ht="36.75" customHeight="1" x14ac:dyDescent="0.25">
      <c r="A14" s="165">
        <v>1</v>
      </c>
      <c r="B14" s="152"/>
      <c r="C14" s="152"/>
      <c r="D14" s="164"/>
      <c r="E14" s="164"/>
      <c r="F14" s="166"/>
      <c r="G14" s="166"/>
      <c r="H14" s="122"/>
      <c r="I14" s="122"/>
    </row>
    <row r="15" spans="1:11" s="126" customFormat="1" ht="50.25" customHeight="1" x14ac:dyDescent="0.25">
      <c r="A15" s="123">
        <v>2</v>
      </c>
      <c r="B15" s="152"/>
      <c r="C15" s="152"/>
      <c r="D15" s="164"/>
      <c r="E15" s="164"/>
      <c r="F15" s="168"/>
      <c r="G15" s="168"/>
      <c r="H15" s="125"/>
      <c r="J15" s="115"/>
      <c r="K15" s="115"/>
    </row>
    <row r="16" spans="1:11" s="126" customFormat="1" ht="50.25" customHeight="1" x14ac:dyDescent="0.25">
      <c r="A16" s="123">
        <v>3</v>
      </c>
      <c r="B16" s="152"/>
      <c r="C16" s="152"/>
      <c r="D16" s="164"/>
      <c r="E16" s="167"/>
      <c r="F16" s="168"/>
      <c r="G16" s="168"/>
      <c r="H16" s="125"/>
      <c r="J16" s="115"/>
      <c r="K16" s="115"/>
    </row>
    <row r="17" spans="1:11" s="126" customFormat="1" x14ac:dyDescent="0.25">
      <c r="A17" s="118"/>
      <c r="B17" s="148"/>
      <c r="C17" s="148"/>
      <c r="D17" s="118"/>
      <c r="E17" s="149"/>
      <c r="F17" s="148"/>
      <c r="G17" s="148"/>
      <c r="H17" s="125"/>
      <c r="J17" s="115"/>
      <c r="K17" s="115"/>
    </row>
    <row r="18" spans="1:11" ht="24.75" customHeight="1" x14ac:dyDescent="0.25">
      <c r="A18" s="234" t="s">
        <v>11</v>
      </c>
      <c r="B18" s="235"/>
      <c r="C18" s="236"/>
      <c r="D18" s="140"/>
      <c r="E18" s="141"/>
      <c r="F18" s="140"/>
      <c r="G18" s="140"/>
      <c r="H18" s="129"/>
      <c r="I18" s="129"/>
      <c r="J18" s="129"/>
      <c r="K18" s="129"/>
    </row>
    <row r="19" spans="1:11" ht="42.75" customHeight="1" x14ac:dyDescent="0.25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</row>
    <row r="20" spans="1:11" ht="21" customHeight="1" x14ac:dyDescent="0.25">
      <c r="A20" s="130"/>
      <c r="B20" s="131"/>
      <c r="C20" s="131"/>
      <c r="D20" s="132"/>
      <c r="E20" s="132"/>
      <c r="F20" s="132"/>
      <c r="G20" s="132"/>
      <c r="H20" s="132"/>
      <c r="I20" s="132"/>
      <c r="J20" s="132"/>
      <c r="K20" s="132"/>
    </row>
    <row r="21" spans="1:11" ht="15.6" x14ac:dyDescent="0.25">
      <c r="A21" s="234" t="s">
        <v>12</v>
      </c>
      <c r="B21" s="235"/>
      <c r="C21" s="236"/>
      <c r="D21" s="128"/>
      <c r="E21" s="129"/>
      <c r="F21" s="128"/>
      <c r="G21" s="128"/>
      <c r="H21" s="129"/>
      <c r="I21" s="129"/>
      <c r="J21" s="129"/>
      <c r="K21" s="129"/>
    </row>
    <row r="22" spans="1:11" ht="34.5" customHeight="1" x14ac:dyDescent="0.25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</row>
    <row r="23" spans="1:11" x14ac:dyDescent="0.25">
      <c r="A23" s="132"/>
      <c r="B23" s="133"/>
      <c r="C23" s="133"/>
      <c r="D23" s="132"/>
      <c r="E23" s="133"/>
      <c r="F23" s="132"/>
      <c r="G23" s="132"/>
      <c r="H23" s="133"/>
      <c r="I23" s="133"/>
      <c r="J23" s="133"/>
      <c r="K23" s="133"/>
    </row>
    <row r="24" spans="1:11" ht="15.6" x14ac:dyDescent="0.25">
      <c r="A24" s="234" t="s">
        <v>29</v>
      </c>
      <c r="B24" s="235"/>
      <c r="C24" s="236"/>
      <c r="D24" s="128"/>
      <c r="E24" s="129"/>
      <c r="F24" s="128"/>
      <c r="G24" s="128"/>
      <c r="H24" s="129"/>
      <c r="I24" s="129"/>
      <c r="J24" s="129"/>
      <c r="K24" s="129"/>
    </row>
    <row r="25" spans="1:11" ht="22.5" customHeight="1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</row>
    <row r="26" spans="1:11" ht="15.6" thickBot="1" x14ac:dyDescent="0.3"/>
    <row r="27" spans="1:11" ht="14.4" customHeight="1" thickBot="1" x14ac:dyDescent="0.3">
      <c r="A27" s="237" t="s">
        <v>35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9"/>
    </row>
    <row r="28" spans="1:11" ht="33.75" customHeight="1" thickBot="1" x14ac:dyDescent="0.3">
      <c r="A28" s="237" t="s">
        <v>45</v>
      </c>
      <c r="B28" s="238"/>
      <c r="C28" s="240"/>
      <c r="D28" s="241" t="s">
        <v>36</v>
      </c>
      <c r="E28" s="238"/>
      <c r="F28" s="238"/>
      <c r="G28" s="240"/>
      <c r="H28" s="242" t="s">
        <v>37</v>
      </c>
      <c r="I28" s="243"/>
      <c r="J28" s="243"/>
      <c r="K28" s="244"/>
    </row>
    <row r="29" spans="1:11" ht="14.4" customHeight="1" x14ac:dyDescent="0.25">
      <c r="A29" s="251" t="s">
        <v>82</v>
      </c>
      <c r="B29" s="221"/>
      <c r="C29" s="134"/>
      <c r="D29" s="219" t="s">
        <v>40</v>
      </c>
      <c r="E29" s="220"/>
      <c r="F29" s="221"/>
      <c r="G29" s="123"/>
      <c r="H29" s="213"/>
      <c r="I29" s="214"/>
      <c r="J29" s="214"/>
      <c r="K29" s="215"/>
    </row>
    <row r="30" spans="1:11" x14ac:dyDescent="0.25">
      <c r="A30" s="202" t="s">
        <v>39</v>
      </c>
      <c r="B30" s="203"/>
      <c r="C30" s="127"/>
      <c r="D30" s="206" t="s">
        <v>41</v>
      </c>
      <c r="E30" s="207"/>
      <c r="F30" s="203"/>
      <c r="G30" s="127"/>
      <c r="H30" s="216"/>
      <c r="I30" s="214"/>
      <c r="J30" s="214"/>
      <c r="K30" s="215"/>
    </row>
    <row r="31" spans="1:11" ht="14.4" customHeight="1" x14ac:dyDescent="0.25">
      <c r="A31" s="202" t="s">
        <v>83</v>
      </c>
      <c r="B31" s="203"/>
      <c r="C31" s="127"/>
      <c r="D31" s="206" t="s">
        <v>42</v>
      </c>
      <c r="E31" s="207"/>
      <c r="F31" s="203"/>
      <c r="G31" s="127"/>
      <c r="H31" s="216"/>
      <c r="I31" s="214"/>
      <c r="J31" s="214"/>
      <c r="K31" s="215"/>
    </row>
    <row r="32" spans="1:11" ht="14.4" customHeight="1" x14ac:dyDescent="0.25">
      <c r="A32" s="202" t="s">
        <v>84</v>
      </c>
      <c r="B32" s="203"/>
      <c r="C32" s="127"/>
      <c r="D32" s="206" t="s">
        <v>43</v>
      </c>
      <c r="E32" s="207"/>
      <c r="F32" s="203"/>
      <c r="G32" s="127"/>
      <c r="H32" s="216"/>
      <c r="I32" s="214"/>
      <c r="J32" s="214"/>
      <c r="K32" s="215"/>
    </row>
    <row r="33" spans="1:11" ht="15.6" thickBot="1" x14ac:dyDescent="0.3">
      <c r="A33" s="202" t="s">
        <v>85</v>
      </c>
      <c r="B33" s="203"/>
      <c r="C33" s="127"/>
      <c r="D33" s="208" t="s">
        <v>38</v>
      </c>
      <c r="E33" s="209"/>
      <c r="F33" s="210"/>
      <c r="G33" s="135"/>
      <c r="H33" s="216"/>
      <c r="I33" s="214"/>
      <c r="J33" s="214"/>
      <c r="K33" s="215"/>
    </row>
    <row r="34" spans="1:11" ht="46.5" customHeight="1" thickBot="1" x14ac:dyDescent="0.3">
      <c r="A34" s="237" t="s">
        <v>49</v>
      </c>
      <c r="B34" s="238"/>
      <c r="C34" s="239"/>
      <c r="D34" s="252"/>
      <c r="E34" s="253"/>
      <c r="F34" s="253"/>
      <c r="G34" s="254"/>
      <c r="H34" s="204" t="s">
        <v>44</v>
      </c>
      <c r="I34" s="205"/>
      <c r="J34" s="217"/>
      <c r="K34" s="218"/>
    </row>
    <row r="35" spans="1:11" ht="14.4" customHeight="1" x14ac:dyDescent="0.25"/>
    <row r="36" spans="1:11" ht="9" customHeight="1" thickBot="1" x14ac:dyDescent="0.3"/>
    <row r="37" spans="1:11" ht="14.4" customHeight="1" x14ac:dyDescent="0.25">
      <c r="A37" s="198" t="s">
        <v>46</v>
      </c>
      <c r="B37" s="199"/>
      <c r="C37" s="245" t="s">
        <v>47</v>
      </c>
      <c r="D37" s="246"/>
      <c r="E37" s="246"/>
      <c r="F37" s="246"/>
      <c r="G37" s="246"/>
      <c r="H37" s="246"/>
      <c r="I37" s="246"/>
      <c r="J37" s="246"/>
      <c r="K37" s="247"/>
    </row>
    <row r="38" spans="1:11" ht="14.4" customHeight="1" thickBot="1" x14ac:dyDescent="0.3">
      <c r="A38" s="200"/>
      <c r="B38" s="201"/>
      <c r="C38" s="248"/>
      <c r="D38" s="249"/>
      <c r="E38" s="249"/>
      <c r="F38" s="249"/>
      <c r="G38" s="249"/>
      <c r="H38" s="249"/>
      <c r="I38" s="249"/>
      <c r="J38" s="249"/>
      <c r="K38" s="250"/>
    </row>
    <row r="39" spans="1:11" ht="64.5" customHeight="1" x14ac:dyDescent="0.25">
      <c r="A39" s="123">
        <v>1</v>
      </c>
      <c r="B39" s="136" t="s">
        <v>48</v>
      </c>
      <c r="C39" s="212"/>
      <c r="D39" s="212"/>
      <c r="E39" s="212"/>
      <c r="F39" s="212"/>
      <c r="G39" s="212"/>
      <c r="H39" s="212"/>
      <c r="I39" s="212"/>
      <c r="J39" s="212"/>
      <c r="K39" s="212"/>
    </row>
    <row r="40" spans="1:11" ht="63.75" customHeight="1" x14ac:dyDescent="0.25">
      <c r="A40" s="127">
        <v>2</v>
      </c>
      <c r="B40" s="137" t="s">
        <v>91</v>
      </c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 ht="69" customHeight="1" x14ac:dyDescent="0.25">
      <c r="A41" s="127">
        <v>3</v>
      </c>
      <c r="B41" s="137" t="s">
        <v>81</v>
      </c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 ht="62.25" customHeight="1" x14ac:dyDescent="0.25">
      <c r="A42" s="127">
        <v>4</v>
      </c>
      <c r="B42" s="137" t="s">
        <v>89</v>
      </c>
      <c r="C42" s="211"/>
      <c r="D42" s="211"/>
      <c r="E42" s="211"/>
      <c r="F42" s="211"/>
      <c r="G42" s="211"/>
      <c r="H42" s="211"/>
      <c r="I42" s="211"/>
      <c r="J42" s="211"/>
      <c r="K42" s="211"/>
    </row>
    <row r="43" spans="1:11" ht="84" customHeight="1" x14ac:dyDescent="0.25">
      <c r="A43" s="127">
        <v>5</v>
      </c>
      <c r="B43" s="137" t="s">
        <v>50</v>
      </c>
      <c r="C43" s="211"/>
      <c r="D43" s="211"/>
      <c r="E43" s="211"/>
      <c r="F43" s="211"/>
      <c r="G43" s="211"/>
      <c r="H43" s="211"/>
      <c r="I43" s="211"/>
      <c r="J43" s="211"/>
      <c r="K43" s="211"/>
    </row>
    <row r="44" spans="1:11" ht="51" customHeight="1" x14ac:dyDescent="0.25">
      <c r="A44" s="127">
        <v>6</v>
      </c>
      <c r="B44" s="137" t="s">
        <v>51</v>
      </c>
      <c r="C44" s="211"/>
      <c r="D44" s="211"/>
      <c r="E44" s="211"/>
      <c r="F44" s="211"/>
      <c r="G44" s="211"/>
      <c r="H44" s="211"/>
      <c r="I44" s="211"/>
      <c r="J44" s="211"/>
      <c r="K44" s="211"/>
    </row>
    <row r="45" spans="1:11" ht="9.75" customHeight="1" x14ac:dyDescent="0.25"/>
    <row r="47" spans="1:11" ht="15.6" x14ac:dyDescent="0.3">
      <c r="B47" s="138" t="s">
        <v>131</v>
      </c>
      <c r="C47" s="139"/>
      <c r="D47" s="140"/>
      <c r="E47" s="141"/>
      <c r="F47" s="140"/>
      <c r="G47" s="140"/>
      <c r="H47" s="141"/>
      <c r="I47" s="141"/>
      <c r="J47" s="141"/>
      <c r="K47" s="141"/>
    </row>
    <row r="48" spans="1:11" ht="38.25" customHeight="1" x14ac:dyDescent="0.25">
      <c r="A48" s="142">
        <v>1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36.75" customHeight="1" x14ac:dyDescent="0.25">
      <c r="A49" s="151">
        <v>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</row>
    <row r="50" spans="1:11" ht="42" customHeight="1" x14ac:dyDescent="0.25">
      <c r="A50" s="151">
        <v>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</row>
    <row r="51" spans="1:11" ht="42.75" customHeight="1" x14ac:dyDescent="0.25">
      <c r="A51" s="151">
        <v>4</v>
      </c>
      <c r="B51" s="255"/>
      <c r="C51" s="256"/>
      <c r="D51" s="256"/>
      <c r="E51" s="256"/>
      <c r="F51" s="256"/>
      <c r="G51" s="256"/>
      <c r="H51" s="256"/>
      <c r="I51" s="256"/>
      <c r="J51" s="256"/>
      <c r="K51" s="257"/>
    </row>
    <row r="52" spans="1:11" ht="48" customHeight="1" x14ac:dyDescent="0.25">
      <c r="A52" s="151">
        <v>5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</row>
    <row r="53" spans="1:11" x14ac:dyDescent="0.25">
      <c r="B53" s="143"/>
      <c r="C53" s="143"/>
      <c r="D53" s="144"/>
      <c r="E53" s="143"/>
      <c r="F53" s="144"/>
      <c r="G53" s="144"/>
      <c r="H53" s="143"/>
      <c r="I53" s="143"/>
      <c r="J53" s="143"/>
      <c r="K53" s="143"/>
    </row>
    <row r="54" spans="1:11" ht="15.6" x14ac:dyDescent="0.3">
      <c r="A54" s="145"/>
      <c r="B54" s="138" t="s">
        <v>15</v>
      </c>
      <c r="C54" s="143"/>
      <c r="D54" s="144"/>
      <c r="E54" s="143"/>
      <c r="F54" s="144"/>
      <c r="G54" s="144"/>
      <c r="H54" s="143"/>
      <c r="I54" s="143"/>
      <c r="J54" s="143"/>
      <c r="K54" s="143"/>
    </row>
    <row r="55" spans="1:11" ht="101.25" customHeight="1" x14ac:dyDescent="0.25">
      <c r="A55" s="142">
        <v>1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</row>
    <row r="56" spans="1:11" ht="29.25" customHeight="1" x14ac:dyDescent="0.25"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 x14ac:dyDescent="0.25">
      <c r="B57" s="146" t="s">
        <v>16</v>
      </c>
      <c r="C57" s="259"/>
      <c r="D57" s="259"/>
      <c r="E57" s="259"/>
      <c r="F57" s="259"/>
    </row>
    <row r="58" spans="1:11" x14ac:dyDescent="0.25">
      <c r="B58" s="146" t="s">
        <v>17</v>
      </c>
      <c r="C58" s="259"/>
      <c r="D58" s="259"/>
      <c r="E58" s="259"/>
      <c r="F58" s="259"/>
    </row>
    <row r="59" spans="1:11" x14ac:dyDescent="0.25">
      <c r="B59" s="146" t="s">
        <v>18</v>
      </c>
      <c r="C59" s="260"/>
      <c r="D59" s="260"/>
      <c r="E59" s="260"/>
      <c r="F59" s="260"/>
      <c r="G59" s="258" t="s">
        <v>19</v>
      </c>
      <c r="H59" s="258"/>
      <c r="I59" s="258"/>
      <c r="J59" s="258"/>
      <c r="K59" s="258"/>
    </row>
  </sheetData>
  <mergeCells count="61">
    <mergeCell ref="D6:K6"/>
    <mergeCell ref="D9:H9"/>
    <mergeCell ref="D8:H8"/>
    <mergeCell ref="A22:K22"/>
    <mergeCell ref="A25:K25"/>
    <mergeCell ref="A12:C12"/>
    <mergeCell ref="A18:C18"/>
    <mergeCell ref="B8:C8"/>
    <mergeCell ref="A19:K19"/>
    <mergeCell ref="D10:H10"/>
    <mergeCell ref="G59:K59"/>
    <mergeCell ref="C57:F57"/>
    <mergeCell ref="C58:F58"/>
    <mergeCell ref="C59:F59"/>
    <mergeCell ref="B56:K56"/>
    <mergeCell ref="B55:K55"/>
    <mergeCell ref="D31:F31"/>
    <mergeCell ref="A28:C28"/>
    <mergeCell ref="D28:G28"/>
    <mergeCell ref="A31:B31"/>
    <mergeCell ref="B52:K52"/>
    <mergeCell ref="C43:K43"/>
    <mergeCell ref="B48:K48"/>
    <mergeCell ref="H28:K28"/>
    <mergeCell ref="C37:K38"/>
    <mergeCell ref="A29:B29"/>
    <mergeCell ref="A30:B30"/>
    <mergeCell ref="C42:K42"/>
    <mergeCell ref="A34:C34"/>
    <mergeCell ref="D34:G34"/>
    <mergeCell ref="B51:K51"/>
    <mergeCell ref="B50:K50"/>
    <mergeCell ref="B1:K1"/>
    <mergeCell ref="B2:K2"/>
    <mergeCell ref="I3:K3"/>
    <mergeCell ref="G3:H3"/>
    <mergeCell ref="E3:F3"/>
    <mergeCell ref="B3:D3"/>
    <mergeCell ref="D5:K5"/>
    <mergeCell ref="B49:K49"/>
    <mergeCell ref="B9:C9"/>
    <mergeCell ref="B10:C10"/>
    <mergeCell ref="A5:C5"/>
    <mergeCell ref="A6:C6"/>
    <mergeCell ref="A21:C21"/>
    <mergeCell ref="A24:C24"/>
    <mergeCell ref="A27:K27"/>
    <mergeCell ref="C44:K44"/>
    <mergeCell ref="C39:K39"/>
    <mergeCell ref="C40:K40"/>
    <mergeCell ref="C41:K41"/>
    <mergeCell ref="H29:K33"/>
    <mergeCell ref="J34:K34"/>
    <mergeCell ref="D29:F29"/>
    <mergeCell ref="D30:F30"/>
    <mergeCell ref="A37:B38"/>
    <mergeCell ref="A32:B32"/>
    <mergeCell ref="H34:I34"/>
    <mergeCell ref="A33:B33"/>
    <mergeCell ref="D32:F32"/>
    <mergeCell ref="D33:F33"/>
  </mergeCells>
  <printOptions horizontalCentered="1"/>
  <pageMargins left="0.11811023622047245" right="0.11811023622047245" top="0.15748031496062992" bottom="0.15748031496062992" header="0.31496062992125984" footer="0.31496062992125984"/>
  <pageSetup scale="54" fitToHeight="2" orientation="portrait" r:id="rId1"/>
  <headerFooter>
    <oddFooter>&amp;CDICTAMEN TÉCNICO DE SOLICITUD DE APOYO ECONOMICO PARA CAMPAMENTOS Y COMPETENCIAS / SNLD-FOR-02 / V3</oddFooter>
  </headerFooter>
  <rowBreaks count="1" manualBreakCount="1">
    <brk id="2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2"/>
  <sheetViews>
    <sheetView workbookViewId="0">
      <selection activeCell="I15" sqref="I15"/>
    </sheetView>
  </sheetViews>
  <sheetFormatPr baseColWidth="10" defaultRowHeight="14.4" x14ac:dyDescent="0.3"/>
  <cols>
    <col min="2" max="2" width="5" bestFit="1" customWidth="1"/>
    <col min="3" max="3" width="28.44140625" customWidth="1"/>
    <col min="4" max="4" width="17.88671875" customWidth="1"/>
    <col min="5" max="5" width="15" customWidth="1"/>
    <col min="6" max="6" width="15.5546875" customWidth="1"/>
  </cols>
  <sheetData>
    <row r="3" spans="2:5" ht="16.2" thickBot="1" x14ac:dyDescent="0.35">
      <c r="B3" s="273" t="s">
        <v>5</v>
      </c>
      <c r="C3" s="273"/>
      <c r="D3" s="273"/>
      <c r="E3" s="273"/>
    </row>
    <row r="4" spans="2:5" ht="31.8" thickBot="1" x14ac:dyDescent="0.35">
      <c r="B4" s="156" t="s">
        <v>110</v>
      </c>
      <c r="C4" s="157" t="s">
        <v>6</v>
      </c>
      <c r="D4" s="158" t="s">
        <v>86</v>
      </c>
      <c r="E4" s="159" t="s">
        <v>132</v>
      </c>
    </row>
    <row r="5" spans="2:5" ht="30" x14ac:dyDescent="0.3">
      <c r="B5" s="124">
        <v>1</v>
      </c>
      <c r="C5" s="124" t="s">
        <v>98</v>
      </c>
      <c r="D5" s="147" t="s">
        <v>135</v>
      </c>
      <c r="E5" s="124" t="s">
        <v>134</v>
      </c>
    </row>
    <row r="6" spans="2:5" ht="30" x14ac:dyDescent="0.3">
      <c r="B6" s="123">
        <v>2</v>
      </c>
      <c r="C6" s="124" t="s">
        <v>100</v>
      </c>
      <c r="D6" s="124" t="s">
        <v>135</v>
      </c>
      <c r="E6" s="147" t="s">
        <v>134</v>
      </c>
    </row>
    <row r="7" spans="2:5" ht="30" x14ac:dyDescent="0.3">
      <c r="B7" s="123">
        <v>3</v>
      </c>
      <c r="C7" s="124" t="s">
        <v>133</v>
      </c>
      <c r="D7" s="124" t="s">
        <v>135</v>
      </c>
      <c r="E7" s="147" t="s">
        <v>134</v>
      </c>
    </row>
    <row r="8" spans="2:5" ht="30" x14ac:dyDescent="0.3">
      <c r="B8" s="123">
        <v>4</v>
      </c>
      <c r="C8" s="124" t="s">
        <v>125</v>
      </c>
      <c r="D8" s="124" t="s">
        <v>135</v>
      </c>
      <c r="E8" s="153"/>
    </row>
    <row r="9" spans="2:5" ht="30" x14ac:dyDescent="0.3">
      <c r="B9" s="123">
        <v>5</v>
      </c>
      <c r="C9" s="152" t="s">
        <v>101</v>
      </c>
      <c r="D9" s="152" t="s">
        <v>135</v>
      </c>
      <c r="E9" s="154"/>
    </row>
    <row r="10" spans="2:5" ht="15.6" x14ac:dyDescent="0.3">
      <c r="B10" s="123">
        <v>6</v>
      </c>
      <c r="C10" s="152" t="s">
        <v>127</v>
      </c>
      <c r="D10" s="152" t="s">
        <v>129</v>
      </c>
      <c r="E10" s="155"/>
    </row>
    <row r="11" spans="2:5" ht="15" x14ac:dyDescent="0.3">
      <c r="B11" s="123">
        <v>6</v>
      </c>
      <c r="C11" s="152" t="s">
        <v>105</v>
      </c>
      <c r="D11" s="152" t="s">
        <v>136</v>
      </c>
      <c r="E11" s="127" t="s">
        <v>134</v>
      </c>
    </row>
    <row r="12" spans="2:5" ht="15" x14ac:dyDescent="0.3">
      <c r="B12" s="123">
        <v>6</v>
      </c>
      <c r="C12" s="152" t="s">
        <v>104</v>
      </c>
      <c r="D12" s="152" t="s">
        <v>136</v>
      </c>
      <c r="E12" s="154"/>
    </row>
    <row r="13" spans="2:5" ht="30" x14ac:dyDescent="0.3">
      <c r="B13" s="123">
        <v>7</v>
      </c>
      <c r="C13" s="113" t="s">
        <v>126</v>
      </c>
      <c r="D13" s="113" t="s">
        <v>136</v>
      </c>
      <c r="E13" s="154"/>
    </row>
    <row r="14" spans="2:5" ht="15" x14ac:dyDescent="0.3">
      <c r="B14" s="123">
        <v>8</v>
      </c>
    </row>
    <row r="15" spans="2:5" ht="30" x14ac:dyDescent="0.3">
      <c r="B15" s="123">
        <v>9</v>
      </c>
      <c r="C15" s="152" t="s">
        <v>128</v>
      </c>
      <c r="D15" s="152" t="s">
        <v>130</v>
      </c>
      <c r="E15" s="154"/>
    </row>
    <row r="19" spans="2:7" ht="31.2" x14ac:dyDescent="0.3">
      <c r="B19" s="161" t="s">
        <v>110</v>
      </c>
      <c r="C19" s="161" t="s">
        <v>6</v>
      </c>
      <c r="D19" s="162" t="s">
        <v>86</v>
      </c>
      <c r="E19" s="163" t="s">
        <v>20</v>
      </c>
      <c r="F19" s="163" t="s">
        <v>137</v>
      </c>
    </row>
    <row r="20" spans="2:7" ht="15" x14ac:dyDescent="0.3">
      <c r="B20" s="152">
        <v>1</v>
      </c>
      <c r="C20" s="152" t="s">
        <v>98</v>
      </c>
      <c r="D20" s="160" t="s">
        <v>135</v>
      </c>
      <c r="E20" s="152" t="s">
        <v>138</v>
      </c>
      <c r="F20" s="152">
        <v>70</v>
      </c>
      <c r="G20">
        <v>98</v>
      </c>
    </row>
    <row r="21" spans="2:7" ht="15" x14ac:dyDescent="0.3">
      <c r="B21" s="127">
        <v>2</v>
      </c>
      <c r="C21" s="152" t="s">
        <v>100</v>
      </c>
      <c r="D21" s="152" t="s">
        <v>135</v>
      </c>
      <c r="E21" s="160" t="s">
        <v>138</v>
      </c>
      <c r="F21" s="160">
        <v>20</v>
      </c>
      <c r="G21">
        <v>51</v>
      </c>
    </row>
    <row r="22" spans="2:7" ht="15" x14ac:dyDescent="0.3">
      <c r="B22" s="127">
        <v>3</v>
      </c>
      <c r="C22" s="152" t="s">
        <v>133</v>
      </c>
      <c r="D22" s="152" t="s">
        <v>135</v>
      </c>
      <c r="E22" s="160" t="s">
        <v>138</v>
      </c>
      <c r="F22" s="160">
        <v>36</v>
      </c>
      <c r="G22">
        <v>51</v>
      </c>
    </row>
  </sheetData>
  <mergeCells count="1">
    <mergeCell ref="B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9"/>
  <sheetViews>
    <sheetView workbookViewId="0">
      <selection activeCell="K7" sqref="K7"/>
    </sheetView>
  </sheetViews>
  <sheetFormatPr baseColWidth="10" defaultRowHeight="14.4" x14ac:dyDescent="0.3"/>
  <cols>
    <col min="2" max="2" width="23.44140625" customWidth="1"/>
    <col min="3" max="3" width="7.33203125" customWidth="1"/>
  </cols>
  <sheetData>
    <row r="2" spans="2:9" s="112" customFormat="1" x14ac:dyDescent="0.3">
      <c r="D2" s="112" t="s">
        <v>111</v>
      </c>
      <c r="E2" s="112" t="s">
        <v>112</v>
      </c>
      <c r="F2" s="112" t="s">
        <v>116</v>
      </c>
      <c r="G2" s="112" t="s">
        <v>117</v>
      </c>
    </row>
    <row r="3" spans="2:9" x14ac:dyDescent="0.3">
      <c r="B3" s="108" t="s">
        <v>105</v>
      </c>
      <c r="C3" s="19" t="s">
        <v>103</v>
      </c>
      <c r="D3">
        <v>119</v>
      </c>
      <c r="E3">
        <v>113</v>
      </c>
      <c r="F3">
        <v>117</v>
      </c>
      <c r="G3" s="109"/>
      <c r="H3" s="110">
        <f>AVERAGE(D3:G3)</f>
        <v>116.33333333333333</v>
      </c>
      <c r="I3" s="109"/>
    </row>
    <row r="4" spans="2:9" x14ac:dyDescent="0.3">
      <c r="B4" s="107" t="s">
        <v>102</v>
      </c>
      <c r="C4" s="67" t="s">
        <v>103</v>
      </c>
      <c r="D4">
        <v>117</v>
      </c>
      <c r="E4">
        <v>110</v>
      </c>
      <c r="F4">
        <v>114</v>
      </c>
      <c r="G4" s="109"/>
      <c r="H4" s="111">
        <f t="shared" ref="H4:H19" si="0">AVERAGE(D4:G4)</f>
        <v>113.66666666666667</v>
      </c>
      <c r="I4" s="109"/>
    </row>
    <row r="5" spans="2:9" x14ac:dyDescent="0.3">
      <c r="B5" s="108" t="s">
        <v>104</v>
      </c>
      <c r="C5" s="16" t="s">
        <v>103</v>
      </c>
      <c r="D5">
        <v>122</v>
      </c>
      <c r="E5">
        <v>117</v>
      </c>
      <c r="F5">
        <v>119</v>
      </c>
      <c r="G5" s="109"/>
      <c r="H5" s="110">
        <f t="shared" si="0"/>
        <v>119.33333333333333</v>
      </c>
      <c r="I5" s="109"/>
    </row>
    <row r="6" spans="2:9" x14ac:dyDescent="0.3">
      <c r="B6" s="108" t="s">
        <v>113</v>
      </c>
      <c r="C6" s="16"/>
      <c r="D6">
        <v>112</v>
      </c>
      <c r="E6">
        <v>113</v>
      </c>
      <c r="F6">
        <v>118</v>
      </c>
      <c r="G6" s="109"/>
      <c r="H6" s="111">
        <f t="shared" si="0"/>
        <v>114.33333333333333</v>
      </c>
    </row>
    <row r="7" spans="2:9" x14ac:dyDescent="0.3">
      <c r="B7" s="108" t="s">
        <v>114</v>
      </c>
      <c r="C7" s="16"/>
      <c r="D7">
        <v>113</v>
      </c>
      <c r="E7">
        <v>112</v>
      </c>
      <c r="F7">
        <v>111</v>
      </c>
      <c r="G7" s="109"/>
      <c r="H7" s="111">
        <f t="shared" si="0"/>
        <v>112</v>
      </c>
    </row>
    <row r="8" spans="2:9" x14ac:dyDescent="0.3">
      <c r="B8" s="108" t="s">
        <v>115</v>
      </c>
      <c r="C8" s="16"/>
      <c r="D8">
        <v>114</v>
      </c>
      <c r="E8">
        <v>112</v>
      </c>
      <c r="F8">
        <v>119</v>
      </c>
      <c r="G8" s="109"/>
      <c r="H8" s="110">
        <f t="shared" si="0"/>
        <v>115</v>
      </c>
    </row>
    <row r="9" spans="2:9" x14ac:dyDescent="0.3">
      <c r="B9" s="108" t="s">
        <v>106</v>
      </c>
      <c r="C9" s="16" t="s">
        <v>103</v>
      </c>
      <c r="D9">
        <v>107</v>
      </c>
      <c r="E9">
        <v>107</v>
      </c>
      <c r="F9">
        <v>101</v>
      </c>
      <c r="G9" s="109"/>
      <c r="H9" s="111">
        <f t="shared" si="0"/>
        <v>105</v>
      </c>
    </row>
    <row r="10" spans="2:9" x14ac:dyDescent="0.3">
      <c r="B10" s="108" t="s">
        <v>107</v>
      </c>
      <c r="C10" s="16" t="s">
        <v>103</v>
      </c>
      <c r="D10" t="s">
        <v>122</v>
      </c>
      <c r="E10">
        <v>96</v>
      </c>
      <c r="F10" t="s">
        <v>121</v>
      </c>
      <c r="H10" s="111">
        <f t="shared" si="0"/>
        <v>96</v>
      </c>
    </row>
    <row r="11" spans="2:9" x14ac:dyDescent="0.3">
      <c r="B11" s="107" t="s">
        <v>98</v>
      </c>
      <c r="C11" s="69" t="s">
        <v>97</v>
      </c>
      <c r="D11">
        <v>112</v>
      </c>
      <c r="E11">
        <v>114</v>
      </c>
      <c r="F11">
        <v>110</v>
      </c>
      <c r="G11">
        <v>122</v>
      </c>
      <c r="H11" s="110">
        <f t="shared" si="0"/>
        <v>114.5</v>
      </c>
    </row>
    <row r="12" spans="2:9" x14ac:dyDescent="0.3">
      <c r="B12" s="108" t="s">
        <v>101</v>
      </c>
      <c r="C12" s="16" t="s">
        <v>97</v>
      </c>
      <c r="D12">
        <v>115</v>
      </c>
      <c r="E12">
        <v>109</v>
      </c>
      <c r="F12">
        <v>109</v>
      </c>
      <c r="G12">
        <v>107</v>
      </c>
      <c r="H12" s="110">
        <f t="shared" si="0"/>
        <v>110</v>
      </c>
    </row>
    <row r="13" spans="2:9" x14ac:dyDescent="0.3">
      <c r="B13" s="108" t="s">
        <v>108</v>
      </c>
      <c r="C13" s="16" t="s">
        <v>103</v>
      </c>
      <c r="D13">
        <v>112</v>
      </c>
      <c r="E13">
        <v>111</v>
      </c>
      <c r="F13">
        <v>108</v>
      </c>
      <c r="G13">
        <v>109</v>
      </c>
      <c r="H13" s="110">
        <f t="shared" si="0"/>
        <v>110</v>
      </c>
    </row>
    <row r="14" spans="2:9" x14ac:dyDescent="0.3">
      <c r="B14" s="108" t="s">
        <v>118</v>
      </c>
      <c r="C14" s="16"/>
      <c r="D14">
        <v>107</v>
      </c>
      <c r="E14">
        <v>101</v>
      </c>
      <c r="F14">
        <v>106</v>
      </c>
      <c r="G14">
        <v>110</v>
      </c>
      <c r="H14" s="111">
        <f t="shared" si="0"/>
        <v>106</v>
      </c>
    </row>
    <row r="15" spans="2:9" x14ac:dyDescent="0.3">
      <c r="B15" s="108" t="s">
        <v>119</v>
      </c>
      <c r="C15" s="16"/>
      <c r="D15" t="s">
        <v>121</v>
      </c>
      <c r="E15" t="s">
        <v>121</v>
      </c>
      <c r="F15">
        <v>102</v>
      </c>
      <c r="G15">
        <v>110</v>
      </c>
      <c r="H15" s="111">
        <f t="shared" si="0"/>
        <v>106</v>
      </c>
    </row>
    <row r="16" spans="2:9" x14ac:dyDescent="0.3">
      <c r="B16" s="108" t="s">
        <v>120</v>
      </c>
      <c r="C16" s="16"/>
      <c r="D16">
        <v>102</v>
      </c>
      <c r="E16">
        <v>104</v>
      </c>
      <c r="F16">
        <v>101</v>
      </c>
      <c r="G16">
        <v>108</v>
      </c>
      <c r="H16" s="111">
        <f t="shared" si="0"/>
        <v>103.75</v>
      </c>
    </row>
    <row r="17" spans="2:8" x14ac:dyDescent="0.3">
      <c r="B17" s="108" t="s">
        <v>99</v>
      </c>
      <c r="C17" s="16" t="s">
        <v>97</v>
      </c>
      <c r="D17">
        <v>111</v>
      </c>
      <c r="E17">
        <v>106</v>
      </c>
      <c r="F17">
        <v>114</v>
      </c>
      <c r="G17">
        <v>107</v>
      </c>
      <c r="H17" s="110">
        <f t="shared" si="0"/>
        <v>109.5</v>
      </c>
    </row>
    <row r="18" spans="2:8" x14ac:dyDescent="0.3">
      <c r="B18" s="108" t="s">
        <v>100</v>
      </c>
      <c r="C18" s="16" t="s">
        <v>97</v>
      </c>
      <c r="D18">
        <v>101</v>
      </c>
      <c r="E18">
        <v>107</v>
      </c>
      <c r="F18">
        <v>100</v>
      </c>
      <c r="G18">
        <v>107</v>
      </c>
      <c r="H18" s="110">
        <f t="shared" si="0"/>
        <v>103.75</v>
      </c>
    </row>
    <row r="19" spans="2:8" x14ac:dyDescent="0.3">
      <c r="B19" s="108" t="s">
        <v>109</v>
      </c>
      <c r="C19" s="16" t="s">
        <v>97</v>
      </c>
      <c r="D19">
        <v>106</v>
      </c>
      <c r="E19">
        <v>98</v>
      </c>
      <c r="F19">
        <v>104</v>
      </c>
      <c r="G19">
        <v>102</v>
      </c>
      <c r="H19" s="110">
        <f t="shared" si="0"/>
        <v>102.5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AGA-FOR-01 Financiero</vt:lpstr>
      <vt:lpstr> SNLD-02 Estrategico Deportivo</vt:lpstr>
      <vt:lpstr>Hoja2</vt:lpstr>
      <vt:lpstr>Hoja1</vt:lpstr>
      <vt:lpstr>' SNLD-02 Estrategico Deportivo'!Área_de_impresión</vt:lpstr>
      <vt:lpstr>'AGA-FOR-01 Financiero'!Área_de_impresión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mafajardogaldamez</dc:creator>
  <cp:lastModifiedBy>Alejandra zachrisson</cp:lastModifiedBy>
  <cp:lastPrinted>2025-03-13T17:46:27Z</cp:lastPrinted>
  <dcterms:created xsi:type="dcterms:W3CDTF">2017-04-28T16:27:10Z</dcterms:created>
  <dcterms:modified xsi:type="dcterms:W3CDTF">2025-06-26T16:51:40Z</dcterms:modified>
</cp:coreProperties>
</file>